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07ACB2C0-CA84-43F7-9518-B2B658685747}" xr6:coauthVersionLast="46" xr6:coauthVersionMax="46" xr10:uidLastSave="{00000000-0000-0000-0000-000000000000}"/>
  <bookViews>
    <workbookView xWindow="-98" yWindow="-98" windowWidth="28996" windowHeight="15796" xr2:uid="{E0C0F04A-4434-4E4D-A15C-C01AA2465108}"/>
  </bookViews>
  <sheets>
    <sheet name="判定処理" sheetId="1" r:id="rId1"/>
    <sheet name="見やすい表" sheetId="4" r:id="rId2"/>
  </sheets>
  <definedNames>
    <definedName name="_xlnm._FilterDatabase" localSheetId="1" hidden="1">見やすい表!$A$1:$K$1001</definedName>
    <definedName name="_xlnm._FilterDatabase" localSheetId="0" hidden="1">判定処理!$A$3:$AB$1003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" l="1"/>
  <c r="D1" i="1"/>
  <c r="B1001" i="4"/>
  <c r="B1000" i="4"/>
  <c r="B999" i="4"/>
  <c r="B998" i="4"/>
  <c r="B997" i="4"/>
  <c r="B996" i="4"/>
  <c r="B995" i="4"/>
  <c r="B994" i="4"/>
  <c r="B993" i="4"/>
  <c r="B992" i="4"/>
  <c r="B991" i="4"/>
  <c r="B990" i="4"/>
  <c r="B989" i="4"/>
  <c r="B988" i="4"/>
  <c r="B987" i="4"/>
  <c r="B986" i="4"/>
  <c r="B985" i="4"/>
  <c r="B984" i="4"/>
  <c r="B983" i="4"/>
  <c r="B982" i="4"/>
  <c r="B981" i="4"/>
  <c r="B980" i="4"/>
  <c r="B979" i="4"/>
  <c r="B978" i="4"/>
  <c r="B977" i="4"/>
  <c r="B976" i="4"/>
  <c r="B975" i="4"/>
  <c r="B974" i="4"/>
  <c r="B973" i="4"/>
  <c r="B972" i="4"/>
  <c r="B971" i="4"/>
  <c r="B970" i="4"/>
  <c r="B969" i="4"/>
  <c r="B968" i="4"/>
  <c r="B967" i="4"/>
  <c r="B966" i="4"/>
  <c r="B965" i="4"/>
  <c r="B964" i="4"/>
  <c r="B963" i="4"/>
  <c r="B962" i="4"/>
  <c r="B961" i="4"/>
  <c r="B960" i="4"/>
  <c r="B959" i="4"/>
  <c r="B958" i="4"/>
  <c r="B957" i="4"/>
  <c r="B956" i="4"/>
  <c r="B955" i="4"/>
  <c r="B954" i="4"/>
  <c r="B953" i="4"/>
  <c r="B952" i="4"/>
  <c r="B951" i="4"/>
  <c r="B950" i="4"/>
  <c r="B949" i="4"/>
  <c r="B948" i="4"/>
  <c r="B947" i="4"/>
  <c r="B946" i="4"/>
  <c r="B945" i="4"/>
  <c r="B944" i="4"/>
  <c r="B943" i="4"/>
  <c r="B942" i="4"/>
  <c r="B941" i="4"/>
  <c r="B940" i="4"/>
  <c r="B939" i="4"/>
  <c r="B938" i="4"/>
  <c r="B937" i="4"/>
  <c r="B936" i="4"/>
  <c r="B935" i="4"/>
  <c r="B934" i="4"/>
  <c r="B933" i="4"/>
  <c r="B932" i="4"/>
  <c r="B931" i="4"/>
  <c r="B930" i="4"/>
  <c r="B929" i="4"/>
  <c r="B928" i="4"/>
  <c r="B927" i="4"/>
  <c r="B926" i="4"/>
  <c r="B925" i="4"/>
  <c r="B924" i="4"/>
  <c r="B923" i="4"/>
  <c r="B922" i="4"/>
  <c r="B921" i="4"/>
  <c r="B920" i="4"/>
  <c r="B919" i="4"/>
  <c r="B918" i="4"/>
  <c r="B917" i="4"/>
  <c r="B916" i="4"/>
  <c r="B915" i="4"/>
  <c r="B914" i="4"/>
  <c r="B913" i="4"/>
  <c r="B912" i="4"/>
  <c r="B911" i="4"/>
  <c r="B910" i="4"/>
  <c r="B909" i="4"/>
  <c r="B908" i="4"/>
  <c r="B907" i="4"/>
  <c r="B906" i="4"/>
  <c r="B905" i="4"/>
  <c r="B904" i="4"/>
  <c r="B903" i="4"/>
  <c r="B902" i="4"/>
  <c r="B901" i="4"/>
  <c r="B900" i="4"/>
  <c r="B899" i="4"/>
  <c r="B898" i="4"/>
  <c r="B897" i="4"/>
  <c r="B896" i="4"/>
  <c r="B895" i="4"/>
  <c r="B894" i="4"/>
  <c r="B893" i="4"/>
  <c r="B892" i="4"/>
  <c r="B891" i="4"/>
  <c r="B890" i="4"/>
  <c r="B889" i="4"/>
  <c r="B888" i="4"/>
  <c r="B887" i="4"/>
  <c r="B886" i="4"/>
  <c r="B885" i="4"/>
  <c r="B884" i="4"/>
  <c r="B883" i="4"/>
  <c r="B882" i="4"/>
  <c r="B881" i="4"/>
  <c r="B880" i="4"/>
  <c r="B879" i="4"/>
  <c r="B878" i="4"/>
  <c r="B877" i="4"/>
  <c r="B876" i="4"/>
  <c r="B875" i="4"/>
  <c r="B874" i="4"/>
  <c r="B873" i="4"/>
  <c r="B872" i="4"/>
  <c r="B871" i="4"/>
  <c r="B870" i="4"/>
  <c r="B869" i="4"/>
  <c r="B868" i="4"/>
  <c r="B867" i="4"/>
  <c r="B866" i="4"/>
  <c r="B865" i="4"/>
  <c r="B864" i="4"/>
  <c r="B863" i="4"/>
  <c r="B862" i="4"/>
  <c r="B861" i="4"/>
  <c r="B860" i="4"/>
  <c r="B859" i="4"/>
  <c r="B858" i="4"/>
  <c r="B857" i="4"/>
  <c r="B856" i="4"/>
  <c r="B855" i="4"/>
  <c r="B854" i="4"/>
  <c r="B853" i="4"/>
  <c r="B852" i="4"/>
  <c r="B851" i="4"/>
  <c r="B850" i="4"/>
  <c r="B849" i="4"/>
  <c r="B848" i="4"/>
  <c r="B847" i="4"/>
  <c r="B846" i="4"/>
  <c r="B845" i="4"/>
  <c r="B844" i="4"/>
  <c r="B843" i="4"/>
  <c r="B842" i="4"/>
  <c r="B841" i="4"/>
  <c r="B840" i="4"/>
  <c r="B839" i="4"/>
  <c r="B838" i="4"/>
  <c r="B837" i="4"/>
  <c r="B836" i="4"/>
  <c r="B835" i="4"/>
  <c r="B834" i="4"/>
  <c r="B833" i="4"/>
  <c r="B832" i="4"/>
  <c r="B831" i="4"/>
  <c r="B830" i="4"/>
  <c r="B829" i="4"/>
  <c r="B828" i="4"/>
  <c r="B827" i="4"/>
  <c r="B826" i="4"/>
  <c r="B825" i="4"/>
  <c r="B824" i="4"/>
  <c r="B823" i="4"/>
  <c r="B822" i="4"/>
  <c r="B821" i="4"/>
  <c r="B820" i="4"/>
  <c r="B819" i="4"/>
  <c r="B818" i="4"/>
  <c r="B817" i="4"/>
  <c r="B816" i="4"/>
  <c r="B815" i="4"/>
  <c r="B814" i="4"/>
  <c r="B813" i="4"/>
  <c r="B812" i="4"/>
  <c r="B811" i="4"/>
  <c r="B810" i="4"/>
  <c r="B809" i="4"/>
  <c r="B808" i="4"/>
  <c r="B807" i="4"/>
  <c r="B806" i="4"/>
  <c r="B805" i="4"/>
  <c r="B804" i="4"/>
  <c r="B803" i="4"/>
  <c r="B802" i="4"/>
  <c r="B801" i="4"/>
  <c r="B800" i="4"/>
  <c r="B799" i="4"/>
  <c r="B798" i="4"/>
  <c r="B797" i="4"/>
  <c r="B796" i="4"/>
  <c r="B795" i="4"/>
  <c r="B794" i="4"/>
  <c r="B793" i="4"/>
  <c r="B792" i="4"/>
  <c r="B791" i="4"/>
  <c r="B790" i="4"/>
  <c r="B789" i="4"/>
  <c r="B788" i="4"/>
  <c r="B787" i="4"/>
  <c r="B786" i="4"/>
  <c r="B785" i="4"/>
  <c r="B784" i="4"/>
  <c r="B783" i="4"/>
  <c r="B782" i="4"/>
  <c r="B781" i="4"/>
  <c r="B780" i="4"/>
  <c r="B779" i="4"/>
  <c r="B778" i="4"/>
  <c r="B777" i="4"/>
  <c r="B776" i="4"/>
  <c r="B775" i="4"/>
  <c r="B774" i="4"/>
  <c r="B773" i="4"/>
  <c r="B772" i="4"/>
  <c r="B771" i="4"/>
  <c r="B770" i="4"/>
  <c r="B769" i="4"/>
  <c r="B768" i="4"/>
  <c r="B767" i="4"/>
  <c r="B766" i="4"/>
  <c r="B765" i="4"/>
  <c r="B764" i="4"/>
  <c r="B763" i="4"/>
  <c r="B762" i="4"/>
  <c r="B761" i="4"/>
  <c r="B760" i="4"/>
  <c r="B759" i="4"/>
  <c r="B758" i="4"/>
  <c r="B757" i="4"/>
  <c r="B756" i="4"/>
  <c r="B755" i="4"/>
  <c r="B754" i="4"/>
  <c r="B753" i="4"/>
  <c r="B752" i="4"/>
  <c r="B751" i="4"/>
  <c r="B750" i="4"/>
  <c r="B749" i="4"/>
  <c r="B748" i="4"/>
  <c r="B747" i="4"/>
  <c r="B746" i="4"/>
  <c r="B745" i="4"/>
  <c r="B744" i="4"/>
  <c r="B743" i="4"/>
  <c r="B742" i="4"/>
  <c r="B741" i="4"/>
  <c r="B740" i="4"/>
  <c r="B739" i="4"/>
  <c r="B738" i="4"/>
  <c r="B737" i="4"/>
  <c r="B736" i="4"/>
  <c r="B735" i="4"/>
  <c r="B734" i="4"/>
  <c r="B733" i="4"/>
  <c r="B732" i="4"/>
  <c r="B731" i="4"/>
  <c r="B730" i="4"/>
  <c r="B729" i="4"/>
  <c r="B728" i="4"/>
  <c r="B727" i="4"/>
  <c r="B726" i="4"/>
  <c r="B725" i="4"/>
  <c r="B724" i="4"/>
  <c r="B723" i="4"/>
  <c r="B722" i="4"/>
  <c r="B721" i="4"/>
  <c r="B720" i="4"/>
  <c r="B719" i="4"/>
  <c r="B718" i="4"/>
  <c r="B717" i="4"/>
  <c r="B716" i="4"/>
  <c r="B715" i="4"/>
  <c r="B714" i="4"/>
  <c r="B713" i="4"/>
  <c r="B712" i="4"/>
  <c r="B711" i="4"/>
  <c r="B710" i="4"/>
  <c r="B709" i="4"/>
  <c r="B708" i="4"/>
  <c r="B707" i="4"/>
  <c r="B706" i="4"/>
  <c r="B705" i="4"/>
  <c r="B704" i="4"/>
  <c r="B703" i="4"/>
  <c r="B702" i="4"/>
  <c r="B701" i="4"/>
  <c r="B700" i="4"/>
  <c r="B699" i="4"/>
  <c r="B698" i="4"/>
  <c r="B697" i="4"/>
  <c r="B696" i="4"/>
  <c r="B695" i="4"/>
  <c r="B694" i="4"/>
  <c r="B693" i="4"/>
  <c r="B692" i="4"/>
  <c r="B691" i="4"/>
  <c r="B690" i="4"/>
  <c r="B689" i="4"/>
  <c r="B688" i="4"/>
  <c r="B687" i="4"/>
  <c r="B686" i="4"/>
  <c r="B685" i="4"/>
  <c r="B684" i="4"/>
  <c r="B683" i="4"/>
  <c r="B682" i="4"/>
  <c r="B681" i="4"/>
  <c r="B680" i="4"/>
  <c r="B679" i="4"/>
  <c r="B678" i="4"/>
  <c r="B677" i="4"/>
  <c r="B676" i="4"/>
  <c r="B675" i="4"/>
  <c r="B674" i="4"/>
  <c r="B673" i="4"/>
  <c r="B672" i="4"/>
  <c r="B671" i="4"/>
  <c r="B670" i="4"/>
  <c r="B669" i="4"/>
  <c r="B668" i="4"/>
  <c r="B667" i="4"/>
  <c r="B666" i="4"/>
  <c r="B665" i="4"/>
  <c r="B664" i="4"/>
  <c r="B663" i="4"/>
  <c r="B662" i="4"/>
  <c r="B661" i="4"/>
  <c r="B660" i="4"/>
  <c r="B659" i="4"/>
  <c r="B658" i="4"/>
  <c r="B657" i="4"/>
  <c r="B656" i="4"/>
  <c r="B655" i="4"/>
  <c r="B654" i="4"/>
  <c r="B653" i="4"/>
  <c r="B652" i="4"/>
  <c r="B651" i="4"/>
  <c r="B650" i="4"/>
  <c r="B649" i="4"/>
  <c r="B648" i="4"/>
  <c r="B647" i="4"/>
  <c r="B646" i="4"/>
  <c r="B645" i="4"/>
  <c r="B644" i="4"/>
  <c r="B643" i="4"/>
  <c r="B642" i="4"/>
  <c r="B641" i="4"/>
  <c r="B640" i="4"/>
  <c r="B639" i="4"/>
  <c r="B638" i="4"/>
  <c r="B637" i="4"/>
  <c r="B636" i="4"/>
  <c r="B635" i="4"/>
  <c r="B634" i="4"/>
  <c r="B633" i="4"/>
  <c r="B632" i="4"/>
  <c r="B631" i="4"/>
  <c r="B630" i="4"/>
  <c r="B629" i="4"/>
  <c r="B628" i="4"/>
  <c r="B627" i="4"/>
  <c r="B626" i="4"/>
  <c r="B625" i="4"/>
  <c r="B624" i="4"/>
  <c r="B623" i="4"/>
  <c r="B622" i="4"/>
  <c r="B621" i="4"/>
  <c r="B620" i="4"/>
  <c r="B619" i="4"/>
  <c r="B618" i="4"/>
  <c r="B617" i="4"/>
  <c r="B616" i="4"/>
  <c r="B615" i="4"/>
  <c r="B614" i="4"/>
  <c r="B613" i="4"/>
  <c r="B612" i="4"/>
  <c r="B611" i="4"/>
  <c r="B610" i="4"/>
  <c r="B609" i="4"/>
  <c r="B608" i="4"/>
  <c r="B607" i="4"/>
  <c r="B606" i="4"/>
  <c r="B605" i="4"/>
  <c r="B604" i="4"/>
  <c r="B603" i="4"/>
  <c r="B602" i="4"/>
  <c r="B601" i="4"/>
  <c r="B600" i="4"/>
  <c r="B599" i="4"/>
  <c r="B598" i="4"/>
  <c r="B597" i="4"/>
  <c r="B596" i="4"/>
  <c r="B595" i="4"/>
  <c r="B594" i="4"/>
  <c r="B593" i="4"/>
  <c r="B592" i="4"/>
  <c r="B591" i="4"/>
  <c r="B590" i="4"/>
  <c r="B589" i="4"/>
  <c r="B588" i="4"/>
  <c r="B587" i="4"/>
  <c r="B586" i="4"/>
  <c r="B585" i="4"/>
  <c r="B584" i="4"/>
  <c r="B583" i="4"/>
  <c r="B582" i="4"/>
  <c r="B581" i="4"/>
  <c r="B580" i="4"/>
  <c r="B579" i="4"/>
  <c r="B578" i="4"/>
  <c r="B577" i="4"/>
  <c r="B576" i="4"/>
  <c r="B575" i="4"/>
  <c r="B574" i="4"/>
  <c r="B573" i="4"/>
  <c r="B572" i="4"/>
  <c r="B571" i="4"/>
  <c r="B570" i="4"/>
  <c r="B569" i="4"/>
  <c r="B568" i="4"/>
  <c r="B567" i="4"/>
  <c r="B566" i="4"/>
  <c r="B565" i="4"/>
  <c r="B564" i="4"/>
  <c r="B563" i="4"/>
  <c r="B562" i="4"/>
  <c r="B561" i="4"/>
  <c r="B560" i="4"/>
  <c r="B559" i="4"/>
  <c r="B558" i="4"/>
  <c r="B557" i="4"/>
  <c r="B556" i="4"/>
  <c r="B555" i="4"/>
  <c r="B554" i="4"/>
  <c r="B553" i="4"/>
  <c r="B552" i="4"/>
  <c r="B551" i="4"/>
  <c r="B550" i="4"/>
  <c r="B549" i="4"/>
  <c r="B548" i="4"/>
  <c r="B547" i="4"/>
  <c r="B546" i="4"/>
  <c r="B545" i="4"/>
  <c r="B544" i="4"/>
  <c r="B543" i="4"/>
  <c r="B542" i="4"/>
  <c r="B541" i="4"/>
  <c r="B540" i="4"/>
  <c r="B539" i="4"/>
  <c r="B538" i="4"/>
  <c r="B537" i="4"/>
  <c r="B536" i="4"/>
  <c r="B535" i="4"/>
  <c r="B534" i="4"/>
  <c r="B533" i="4"/>
  <c r="B532" i="4"/>
  <c r="B531" i="4"/>
  <c r="B530" i="4"/>
  <c r="B529" i="4"/>
  <c r="B528" i="4"/>
  <c r="B527" i="4"/>
  <c r="B526" i="4"/>
  <c r="B525" i="4"/>
  <c r="B524" i="4"/>
  <c r="B523" i="4"/>
  <c r="B522" i="4"/>
  <c r="B521" i="4"/>
  <c r="B520" i="4"/>
  <c r="B519" i="4"/>
  <c r="B518" i="4"/>
  <c r="B517" i="4"/>
  <c r="B516" i="4"/>
  <c r="B515" i="4"/>
  <c r="B514" i="4"/>
  <c r="B513" i="4"/>
  <c r="B512" i="4"/>
  <c r="B511" i="4"/>
  <c r="B510" i="4"/>
  <c r="B509" i="4"/>
  <c r="B508" i="4"/>
  <c r="B507" i="4"/>
  <c r="B506" i="4"/>
  <c r="B505" i="4"/>
  <c r="B504" i="4"/>
  <c r="B503" i="4"/>
  <c r="B502" i="4"/>
  <c r="B501" i="4"/>
  <c r="B500" i="4"/>
  <c r="B499" i="4"/>
  <c r="B498" i="4"/>
  <c r="B497" i="4"/>
  <c r="B496" i="4"/>
  <c r="B495" i="4"/>
  <c r="B494" i="4"/>
  <c r="B493" i="4"/>
  <c r="B492" i="4"/>
  <c r="B491" i="4"/>
  <c r="B490" i="4"/>
  <c r="B489" i="4"/>
  <c r="B488" i="4"/>
  <c r="B487" i="4"/>
  <c r="B486" i="4"/>
  <c r="B485" i="4"/>
  <c r="B484" i="4"/>
  <c r="B483" i="4"/>
  <c r="B482" i="4"/>
  <c r="B481" i="4"/>
  <c r="B480" i="4"/>
  <c r="B479" i="4"/>
  <c r="B478" i="4"/>
  <c r="B477" i="4"/>
  <c r="B476" i="4"/>
  <c r="B475" i="4"/>
  <c r="B474" i="4"/>
  <c r="B473" i="4"/>
  <c r="B472" i="4"/>
  <c r="B471" i="4"/>
  <c r="B470" i="4"/>
  <c r="B469" i="4"/>
  <c r="B468" i="4"/>
  <c r="B467" i="4"/>
  <c r="B466" i="4"/>
  <c r="B465" i="4"/>
  <c r="B464" i="4"/>
  <c r="B463" i="4"/>
  <c r="B462" i="4"/>
  <c r="B461" i="4"/>
  <c r="B460" i="4"/>
  <c r="B459" i="4"/>
  <c r="B458" i="4"/>
  <c r="B457" i="4"/>
  <c r="B456" i="4"/>
  <c r="B455" i="4"/>
  <c r="B454" i="4"/>
  <c r="B453" i="4"/>
  <c r="B452" i="4"/>
  <c r="B451" i="4"/>
  <c r="B450" i="4"/>
  <c r="B449" i="4"/>
  <c r="B448" i="4"/>
  <c r="B447" i="4"/>
  <c r="B446" i="4"/>
  <c r="B445" i="4"/>
  <c r="B444" i="4"/>
  <c r="B443" i="4"/>
  <c r="B442" i="4"/>
  <c r="B441" i="4"/>
  <c r="B440" i="4"/>
  <c r="B439" i="4"/>
  <c r="B438" i="4"/>
  <c r="B437" i="4"/>
  <c r="B436" i="4"/>
  <c r="B435" i="4"/>
  <c r="B434" i="4"/>
  <c r="B433" i="4"/>
  <c r="B432" i="4"/>
  <c r="B431" i="4"/>
  <c r="B430" i="4"/>
  <c r="B429" i="4"/>
  <c r="B428" i="4"/>
  <c r="B427" i="4"/>
  <c r="B426" i="4"/>
  <c r="B425" i="4"/>
  <c r="B424" i="4"/>
  <c r="B423" i="4"/>
  <c r="B422" i="4"/>
  <c r="B421" i="4"/>
  <c r="B420" i="4"/>
  <c r="B419" i="4"/>
  <c r="B418" i="4"/>
  <c r="B417" i="4"/>
  <c r="B416" i="4"/>
  <c r="B415" i="4"/>
  <c r="B414" i="4"/>
  <c r="B413" i="4"/>
  <c r="B412" i="4"/>
  <c r="B411" i="4"/>
  <c r="B410" i="4"/>
  <c r="B409" i="4"/>
  <c r="B408" i="4"/>
  <c r="B407" i="4"/>
  <c r="B406" i="4"/>
  <c r="B405" i="4"/>
  <c r="B404" i="4"/>
  <c r="B403" i="4"/>
  <c r="B402" i="4"/>
  <c r="B401" i="4"/>
  <c r="B400" i="4"/>
  <c r="B399" i="4"/>
  <c r="B398" i="4"/>
  <c r="B397" i="4"/>
  <c r="B396" i="4"/>
  <c r="B395" i="4"/>
  <c r="B394" i="4"/>
  <c r="B393" i="4"/>
  <c r="B392" i="4"/>
  <c r="B391" i="4"/>
  <c r="B390" i="4"/>
  <c r="B389" i="4"/>
  <c r="B388" i="4"/>
  <c r="B387" i="4"/>
  <c r="B386" i="4"/>
  <c r="B385" i="4"/>
  <c r="B384" i="4"/>
  <c r="B383" i="4"/>
  <c r="B382" i="4"/>
  <c r="B381" i="4"/>
  <c r="B380" i="4"/>
  <c r="B379" i="4"/>
  <c r="B378" i="4"/>
  <c r="B377" i="4"/>
  <c r="B376" i="4"/>
  <c r="B375" i="4"/>
  <c r="B374" i="4"/>
  <c r="B373" i="4"/>
  <c r="B372" i="4"/>
  <c r="B371" i="4"/>
  <c r="B370" i="4"/>
  <c r="B369" i="4"/>
  <c r="B368" i="4"/>
  <c r="B367" i="4"/>
  <c r="B366" i="4"/>
  <c r="B365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C2" i="4"/>
  <c r="K1001" i="4"/>
  <c r="K1000" i="4"/>
  <c r="K999" i="4"/>
  <c r="K998" i="4"/>
  <c r="K997" i="4"/>
  <c r="K996" i="4"/>
  <c r="K995" i="4"/>
  <c r="K994" i="4"/>
  <c r="K993" i="4"/>
  <c r="K992" i="4"/>
  <c r="K991" i="4"/>
  <c r="K990" i="4"/>
  <c r="K989" i="4"/>
  <c r="K988" i="4"/>
  <c r="K987" i="4"/>
  <c r="K986" i="4"/>
  <c r="K985" i="4"/>
  <c r="K984" i="4"/>
  <c r="K983" i="4"/>
  <c r="K982" i="4"/>
  <c r="K981" i="4"/>
  <c r="K980" i="4"/>
  <c r="K979" i="4"/>
  <c r="K978" i="4"/>
  <c r="K977" i="4"/>
  <c r="K976" i="4"/>
  <c r="K975" i="4"/>
  <c r="K974" i="4"/>
  <c r="K973" i="4"/>
  <c r="K972" i="4"/>
  <c r="K971" i="4"/>
  <c r="K970" i="4"/>
  <c r="K969" i="4"/>
  <c r="K968" i="4"/>
  <c r="K967" i="4"/>
  <c r="K966" i="4"/>
  <c r="K965" i="4"/>
  <c r="K964" i="4"/>
  <c r="K963" i="4"/>
  <c r="K962" i="4"/>
  <c r="K961" i="4"/>
  <c r="K960" i="4"/>
  <c r="K959" i="4"/>
  <c r="K958" i="4"/>
  <c r="K957" i="4"/>
  <c r="K956" i="4"/>
  <c r="K955" i="4"/>
  <c r="K954" i="4"/>
  <c r="K953" i="4"/>
  <c r="K952" i="4"/>
  <c r="K951" i="4"/>
  <c r="K950" i="4"/>
  <c r="K949" i="4"/>
  <c r="K948" i="4"/>
  <c r="K947" i="4"/>
  <c r="K946" i="4"/>
  <c r="K945" i="4"/>
  <c r="K944" i="4"/>
  <c r="K943" i="4"/>
  <c r="K942" i="4"/>
  <c r="K941" i="4"/>
  <c r="K940" i="4"/>
  <c r="K939" i="4"/>
  <c r="K938" i="4"/>
  <c r="K937" i="4"/>
  <c r="K936" i="4"/>
  <c r="K935" i="4"/>
  <c r="K934" i="4"/>
  <c r="K933" i="4"/>
  <c r="K932" i="4"/>
  <c r="K931" i="4"/>
  <c r="K930" i="4"/>
  <c r="K929" i="4"/>
  <c r="K928" i="4"/>
  <c r="K927" i="4"/>
  <c r="K926" i="4"/>
  <c r="K925" i="4"/>
  <c r="K924" i="4"/>
  <c r="K923" i="4"/>
  <c r="K922" i="4"/>
  <c r="K921" i="4"/>
  <c r="K920" i="4"/>
  <c r="K919" i="4"/>
  <c r="K918" i="4"/>
  <c r="K917" i="4"/>
  <c r="K916" i="4"/>
  <c r="K915" i="4"/>
  <c r="K914" i="4"/>
  <c r="K913" i="4"/>
  <c r="K912" i="4"/>
  <c r="K911" i="4"/>
  <c r="K910" i="4"/>
  <c r="K909" i="4"/>
  <c r="K908" i="4"/>
  <c r="K907" i="4"/>
  <c r="K906" i="4"/>
  <c r="K905" i="4"/>
  <c r="K904" i="4"/>
  <c r="K903" i="4"/>
  <c r="K902" i="4"/>
  <c r="K901" i="4"/>
  <c r="K900" i="4"/>
  <c r="K899" i="4"/>
  <c r="K898" i="4"/>
  <c r="K897" i="4"/>
  <c r="K896" i="4"/>
  <c r="K895" i="4"/>
  <c r="K894" i="4"/>
  <c r="K893" i="4"/>
  <c r="K892" i="4"/>
  <c r="K891" i="4"/>
  <c r="K890" i="4"/>
  <c r="K889" i="4"/>
  <c r="K888" i="4"/>
  <c r="K887" i="4"/>
  <c r="K886" i="4"/>
  <c r="K885" i="4"/>
  <c r="K884" i="4"/>
  <c r="K883" i="4"/>
  <c r="K882" i="4"/>
  <c r="K881" i="4"/>
  <c r="K880" i="4"/>
  <c r="K879" i="4"/>
  <c r="K878" i="4"/>
  <c r="K877" i="4"/>
  <c r="K876" i="4"/>
  <c r="K875" i="4"/>
  <c r="K874" i="4"/>
  <c r="K873" i="4"/>
  <c r="K872" i="4"/>
  <c r="K871" i="4"/>
  <c r="K870" i="4"/>
  <c r="K869" i="4"/>
  <c r="K868" i="4"/>
  <c r="K867" i="4"/>
  <c r="K866" i="4"/>
  <c r="K865" i="4"/>
  <c r="K864" i="4"/>
  <c r="K863" i="4"/>
  <c r="K862" i="4"/>
  <c r="K861" i="4"/>
  <c r="K860" i="4"/>
  <c r="K859" i="4"/>
  <c r="K858" i="4"/>
  <c r="K857" i="4"/>
  <c r="K856" i="4"/>
  <c r="K855" i="4"/>
  <c r="K854" i="4"/>
  <c r="K853" i="4"/>
  <c r="K852" i="4"/>
  <c r="K851" i="4"/>
  <c r="K850" i="4"/>
  <c r="K849" i="4"/>
  <c r="K848" i="4"/>
  <c r="K847" i="4"/>
  <c r="K846" i="4"/>
  <c r="K845" i="4"/>
  <c r="K844" i="4"/>
  <c r="K843" i="4"/>
  <c r="K842" i="4"/>
  <c r="K841" i="4"/>
  <c r="K840" i="4"/>
  <c r="K839" i="4"/>
  <c r="K838" i="4"/>
  <c r="K837" i="4"/>
  <c r="K836" i="4"/>
  <c r="K835" i="4"/>
  <c r="K834" i="4"/>
  <c r="K833" i="4"/>
  <c r="K832" i="4"/>
  <c r="K831" i="4"/>
  <c r="K830" i="4"/>
  <c r="K829" i="4"/>
  <c r="K828" i="4"/>
  <c r="K827" i="4"/>
  <c r="K826" i="4"/>
  <c r="K825" i="4"/>
  <c r="K824" i="4"/>
  <c r="K823" i="4"/>
  <c r="K822" i="4"/>
  <c r="K821" i="4"/>
  <c r="K820" i="4"/>
  <c r="K819" i="4"/>
  <c r="K818" i="4"/>
  <c r="K817" i="4"/>
  <c r="K816" i="4"/>
  <c r="K815" i="4"/>
  <c r="K814" i="4"/>
  <c r="K813" i="4"/>
  <c r="K812" i="4"/>
  <c r="K811" i="4"/>
  <c r="K810" i="4"/>
  <c r="K809" i="4"/>
  <c r="K808" i="4"/>
  <c r="K807" i="4"/>
  <c r="K806" i="4"/>
  <c r="K805" i="4"/>
  <c r="K804" i="4"/>
  <c r="K803" i="4"/>
  <c r="K802" i="4"/>
  <c r="K801" i="4"/>
  <c r="K800" i="4"/>
  <c r="K799" i="4"/>
  <c r="K798" i="4"/>
  <c r="K797" i="4"/>
  <c r="K796" i="4"/>
  <c r="K795" i="4"/>
  <c r="K794" i="4"/>
  <c r="K793" i="4"/>
  <c r="K792" i="4"/>
  <c r="K791" i="4"/>
  <c r="K790" i="4"/>
  <c r="K789" i="4"/>
  <c r="K788" i="4"/>
  <c r="K787" i="4"/>
  <c r="K786" i="4"/>
  <c r="K785" i="4"/>
  <c r="K784" i="4"/>
  <c r="K783" i="4"/>
  <c r="K782" i="4"/>
  <c r="K781" i="4"/>
  <c r="K780" i="4"/>
  <c r="K779" i="4"/>
  <c r="K778" i="4"/>
  <c r="K777" i="4"/>
  <c r="K776" i="4"/>
  <c r="K775" i="4"/>
  <c r="K774" i="4"/>
  <c r="K773" i="4"/>
  <c r="K772" i="4"/>
  <c r="K771" i="4"/>
  <c r="K770" i="4"/>
  <c r="K769" i="4"/>
  <c r="K768" i="4"/>
  <c r="K767" i="4"/>
  <c r="K766" i="4"/>
  <c r="K765" i="4"/>
  <c r="K764" i="4"/>
  <c r="K763" i="4"/>
  <c r="K762" i="4"/>
  <c r="K761" i="4"/>
  <c r="K760" i="4"/>
  <c r="K759" i="4"/>
  <c r="K758" i="4"/>
  <c r="K757" i="4"/>
  <c r="K756" i="4"/>
  <c r="K755" i="4"/>
  <c r="K754" i="4"/>
  <c r="K753" i="4"/>
  <c r="K752" i="4"/>
  <c r="K751" i="4"/>
  <c r="K750" i="4"/>
  <c r="K749" i="4"/>
  <c r="K748" i="4"/>
  <c r="K747" i="4"/>
  <c r="K746" i="4"/>
  <c r="K745" i="4"/>
  <c r="K744" i="4"/>
  <c r="K743" i="4"/>
  <c r="K742" i="4"/>
  <c r="K741" i="4"/>
  <c r="K740" i="4"/>
  <c r="K739" i="4"/>
  <c r="K738" i="4"/>
  <c r="K737" i="4"/>
  <c r="K736" i="4"/>
  <c r="K735" i="4"/>
  <c r="K734" i="4"/>
  <c r="K733" i="4"/>
  <c r="K732" i="4"/>
  <c r="K731" i="4"/>
  <c r="K730" i="4"/>
  <c r="K729" i="4"/>
  <c r="K728" i="4"/>
  <c r="K727" i="4"/>
  <c r="K726" i="4"/>
  <c r="K725" i="4"/>
  <c r="K724" i="4"/>
  <c r="K723" i="4"/>
  <c r="K722" i="4"/>
  <c r="K721" i="4"/>
  <c r="K720" i="4"/>
  <c r="K719" i="4"/>
  <c r="K718" i="4"/>
  <c r="K717" i="4"/>
  <c r="K716" i="4"/>
  <c r="K715" i="4"/>
  <c r="K714" i="4"/>
  <c r="K713" i="4"/>
  <c r="K712" i="4"/>
  <c r="K711" i="4"/>
  <c r="K710" i="4"/>
  <c r="K709" i="4"/>
  <c r="K708" i="4"/>
  <c r="K707" i="4"/>
  <c r="K706" i="4"/>
  <c r="K705" i="4"/>
  <c r="K704" i="4"/>
  <c r="K703" i="4"/>
  <c r="K702" i="4"/>
  <c r="K701" i="4"/>
  <c r="K700" i="4"/>
  <c r="K699" i="4"/>
  <c r="K698" i="4"/>
  <c r="K697" i="4"/>
  <c r="K696" i="4"/>
  <c r="K695" i="4"/>
  <c r="K694" i="4"/>
  <c r="K693" i="4"/>
  <c r="K692" i="4"/>
  <c r="K691" i="4"/>
  <c r="K690" i="4"/>
  <c r="K689" i="4"/>
  <c r="K688" i="4"/>
  <c r="K687" i="4"/>
  <c r="K686" i="4"/>
  <c r="K685" i="4"/>
  <c r="K684" i="4"/>
  <c r="K683" i="4"/>
  <c r="K682" i="4"/>
  <c r="K681" i="4"/>
  <c r="K680" i="4"/>
  <c r="K679" i="4"/>
  <c r="K678" i="4"/>
  <c r="K677" i="4"/>
  <c r="K676" i="4"/>
  <c r="K675" i="4"/>
  <c r="K674" i="4"/>
  <c r="K673" i="4"/>
  <c r="K672" i="4"/>
  <c r="K671" i="4"/>
  <c r="K670" i="4"/>
  <c r="K669" i="4"/>
  <c r="K668" i="4"/>
  <c r="K667" i="4"/>
  <c r="K666" i="4"/>
  <c r="K665" i="4"/>
  <c r="K664" i="4"/>
  <c r="K663" i="4"/>
  <c r="K662" i="4"/>
  <c r="K661" i="4"/>
  <c r="K660" i="4"/>
  <c r="K659" i="4"/>
  <c r="K658" i="4"/>
  <c r="K657" i="4"/>
  <c r="K656" i="4"/>
  <c r="K655" i="4"/>
  <c r="K654" i="4"/>
  <c r="K653" i="4"/>
  <c r="K652" i="4"/>
  <c r="K651" i="4"/>
  <c r="K650" i="4"/>
  <c r="K649" i="4"/>
  <c r="K648" i="4"/>
  <c r="K647" i="4"/>
  <c r="K646" i="4"/>
  <c r="K645" i="4"/>
  <c r="K644" i="4"/>
  <c r="K643" i="4"/>
  <c r="K642" i="4"/>
  <c r="K641" i="4"/>
  <c r="K640" i="4"/>
  <c r="K639" i="4"/>
  <c r="K638" i="4"/>
  <c r="K637" i="4"/>
  <c r="K636" i="4"/>
  <c r="K635" i="4"/>
  <c r="K634" i="4"/>
  <c r="K633" i="4"/>
  <c r="K632" i="4"/>
  <c r="K631" i="4"/>
  <c r="K630" i="4"/>
  <c r="K629" i="4"/>
  <c r="K628" i="4"/>
  <c r="K627" i="4"/>
  <c r="K626" i="4"/>
  <c r="K625" i="4"/>
  <c r="K624" i="4"/>
  <c r="K623" i="4"/>
  <c r="K622" i="4"/>
  <c r="K621" i="4"/>
  <c r="K620" i="4"/>
  <c r="K619" i="4"/>
  <c r="K618" i="4"/>
  <c r="K617" i="4"/>
  <c r="K616" i="4"/>
  <c r="K615" i="4"/>
  <c r="K614" i="4"/>
  <c r="K613" i="4"/>
  <c r="K612" i="4"/>
  <c r="K611" i="4"/>
  <c r="K610" i="4"/>
  <c r="K609" i="4"/>
  <c r="K608" i="4"/>
  <c r="K607" i="4"/>
  <c r="K606" i="4"/>
  <c r="K605" i="4"/>
  <c r="K604" i="4"/>
  <c r="K603" i="4"/>
  <c r="K602" i="4"/>
  <c r="K601" i="4"/>
  <c r="K600" i="4"/>
  <c r="K599" i="4"/>
  <c r="K598" i="4"/>
  <c r="K597" i="4"/>
  <c r="K596" i="4"/>
  <c r="K595" i="4"/>
  <c r="K594" i="4"/>
  <c r="K593" i="4"/>
  <c r="K592" i="4"/>
  <c r="K591" i="4"/>
  <c r="K590" i="4"/>
  <c r="K589" i="4"/>
  <c r="K588" i="4"/>
  <c r="K587" i="4"/>
  <c r="K586" i="4"/>
  <c r="K585" i="4"/>
  <c r="K584" i="4"/>
  <c r="K583" i="4"/>
  <c r="K582" i="4"/>
  <c r="K581" i="4"/>
  <c r="K580" i="4"/>
  <c r="K579" i="4"/>
  <c r="K578" i="4"/>
  <c r="K577" i="4"/>
  <c r="K576" i="4"/>
  <c r="K575" i="4"/>
  <c r="K574" i="4"/>
  <c r="K573" i="4"/>
  <c r="K572" i="4"/>
  <c r="K571" i="4"/>
  <c r="K570" i="4"/>
  <c r="K569" i="4"/>
  <c r="K568" i="4"/>
  <c r="K567" i="4"/>
  <c r="K566" i="4"/>
  <c r="K565" i="4"/>
  <c r="K564" i="4"/>
  <c r="K563" i="4"/>
  <c r="K562" i="4"/>
  <c r="K561" i="4"/>
  <c r="K560" i="4"/>
  <c r="K559" i="4"/>
  <c r="K558" i="4"/>
  <c r="K557" i="4"/>
  <c r="K556" i="4"/>
  <c r="K555" i="4"/>
  <c r="K554" i="4"/>
  <c r="K553" i="4"/>
  <c r="K552" i="4"/>
  <c r="K551" i="4"/>
  <c r="K550" i="4"/>
  <c r="K549" i="4"/>
  <c r="K548" i="4"/>
  <c r="K547" i="4"/>
  <c r="K546" i="4"/>
  <c r="K545" i="4"/>
  <c r="K544" i="4"/>
  <c r="K543" i="4"/>
  <c r="K542" i="4"/>
  <c r="K541" i="4"/>
  <c r="K540" i="4"/>
  <c r="K539" i="4"/>
  <c r="K538" i="4"/>
  <c r="K537" i="4"/>
  <c r="K536" i="4"/>
  <c r="K535" i="4"/>
  <c r="K534" i="4"/>
  <c r="K533" i="4"/>
  <c r="K532" i="4"/>
  <c r="K531" i="4"/>
  <c r="K530" i="4"/>
  <c r="K529" i="4"/>
  <c r="K528" i="4"/>
  <c r="K527" i="4"/>
  <c r="K526" i="4"/>
  <c r="K525" i="4"/>
  <c r="K524" i="4"/>
  <c r="K523" i="4"/>
  <c r="K522" i="4"/>
  <c r="K521" i="4"/>
  <c r="K520" i="4"/>
  <c r="K519" i="4"/>
  <c r="K518" i="4"/>
  <c r="K517" i="4"/>
  <c r="K516" i="4"/>
  <c r="K515" i="4"/>
  <c r="K514" i="4"/>
  <c r="K513" i="4"/>
  <c r="K512" i="4"/>
  <c r="K511" i="4"/>
  <c r="K510" i="4"/>
  <c r="K509" i="4"/>
  <c r="K508" i="4"/>
  <c r="K507" i="4"/>
  <c r="K506" i="4"/>
  <c r="K505" i="4"/>
  <c r="K504" i="4"/>
  <c r="K503" i="4"/>
  <c r="K502" i="4"/>
  <c r="K501" i="4"/>
  <c r="K500" i="4"/>
  <c r="K499" i="4"/>
  <c r="K498" i="4"/>
  <c r="K497" i="4"/>
  <c r="K496" i="4"/>
  <c r="K495" i="4"/>
  <c r="K494" i="4"/>
  <c r="K493" i="4"/>
  <c r="K492" i="4"/>
  <c r="K491" i="4"/>
  <c r="K490" i="4"/>
  <c r="K489" i="4"/>
  <c r="K488" i="4"/>
  <c r="K487" i="4"/>
  <c r="K486" i="4"/>
  <c r="K485" i="4"/>
  <c r="K484" i="4"/>
  <c r="K483" i="4"/>
  <c r="K482" i="4"/>
  <c r="K481" i="4"/>
  <c r="K480" i="4"/>
  <c r="K479" i="4"/>
  <c r="K478" i="4"/>
  <c r="K477" i="4"/>
  <c r="K476" i="4"/>
  <c r="K475" i="4"/>
  <c r="K474" i="4"/>
  <c r="K473" i="4"/>
  <c r="K472" i="4"/>
  <c r="K471" i="4"/>
  <c r="K470" i="4"/>
  <c r="K469" i="4"/>
  <c r="K468" i="4"/>
  <c r="K467" i="4"/>
  <c r="K466" i="4"/>
  <c r="K465" i="4"/>
  <c r="K464" i="4"/>
  <c r="K463" i="4"/>
  <c r="K462" i="4"/>
  <c r="K461" i="4"/>
  <c r="K460" i="4"/>
  <c r="K459" i="4"/>
  <c r="K458" i="4"/>
  <c r="K457" i="4"/>
  <c r="K456" i="4"/>
  <c r="K455" i="4"/>
  <c r="K454" i="4"/>
  <c r="K453" i="4"/>
  <c r="K452" i="4"/>
  <c r="K451" i="4"/>
  <c r="K450" i="4"/>
  <c r="K449" i="4"/>
  <c r="K448" i="4"/>
  <c r="K447" i="4"/>
  <c r="K446" i="4"/>
  <c r="K445" i="4"/>
  <c r="K444" i="4"/>
  <c r="K443" i="4"/>
  <c r="K442" i="4"/>
  <c r="K441" i="4"/>
  <c r="K440" i="4"/>
  <c r="K439" i="4"/>
  <c r="K438" i="4"/>
  <c r="K437" i="4"/>
  <c r="K436" i="4"/>
  <c r="K435" i="4"/>
  <c r="K434" i="4"/>
  <c r="K433" i="4"/>
  <c r="K432" i="4"/>
  <c r="K431" i="4"/>
  <c r="K430" i="4"/>
  <c r="K429" i="4"/>
  <c r="K428" i="4"/>
  <c r="K427" i="4"/>
  <c r="K426" i="4"/>
  <c r="K425" i="4"/>
  <c r="K424" i="4"/>
  <c r="K423" i="4"/>
  <c r="K422" i="4"/>
  <c r="K421" i="4"/>
  <c r="K420" i="4"/>
  <c r="K419" i="4"/>
  <c r="K418" i="4"/>
  <c r="K417" i="4"/>
  <c r="K416" i="4"/>
  <c r="K415" i="4"/>
  <c r="K414" i="4"/>
  <c r="K413" i="4"/>
  <c r="K412" i="4"/>
  <c r="K411" i="4"/>
  <c r="K410" i="4"/>
  <c r="K409" i="4"/>
  <c r="K408" i="4"/>
  <c r="K407" i="4"/>
  <c r="K406" i="4"/>
  <c r="K405" i="4"/>
  <c r="K404" i="4"/>
  <c r="K403" i="4"/>
  <c r="K402" i="4"/>
  <c r="K401" i="4"/>
  <c r="K400" i="4"/>
  <c r="K399" i="4"/>
  <c r="K398" i="4"/>
  <c r="K397" i="4"/>
  <c r="K396" i="4"/>
  <c r="K395" i="4"/>
  <c r="K394" i="4"/>
  <c r="K393" i="4"/>
  <c r="K392" i="4"/>
  <c r="K391" i="4"/>
  <c r="K390" i="4"/>
  <c r="K389" i="4"/>
  <c r="K388" i="4"/>
  <c r="K387" i="4"/>
  <c r="K386" i="4"/>
  <c r="K385" i="4"/>
  <c r="K384" i="4"/>
  <c r="K383" i="4"/>
  <c r="K382" i="4"/>
  <c r="K381" i="4"/>
  <c r="K380" i="4"/>
  <c r="K379" i="4"/>
  <c r="K378" i="4"/>
  <c r="K377" i="4"/>
  <c r="K376" i="4"/>
  <c r="K375" i="4"/>
  <c r="K374" i="4"/>
  <c r="K373" i="4"/>
  <c r="K372" i="4"/>
  <c r="K371" i="4"/>
  <c r="K370" i="4"/>
  <c r="K369" i="4"/>
  <c r="K368" i="4"/>
  <c r="K367" i="4"/>
  <c r="K366" i="4"/>
  <c r="K365" i="4"/>
  <c r="K364" i="4"/>
  <c r="K363" i="4"/>
  <c r="K362" i="4"/>
  <c r="K361" i="4"/>
  <c r="K360" i="4"/>
  <c r="K359" i="4"/>
  <c r="K358" i="4"/>
  <c r="K357" i="4"/>
  <c r="K356" i="4"/>
  <c r="K355" i="4"/>
  <c r="K354" i="4"/>
  <c r="K353" i="4"/>
  <c r="K352" i="4"/>
  <c r="K351" i="4"/>
  <c r="K350" i="4"/>
  <c r="K349" i="4"/>
  <c r="K348" i="4"/>
  <c r="K347" i="4"/>
  <c r="K346" i="4"/>
  <c r="K345" i="4"/>
  <c r="K344" i="4"/>
  <c r="K343" i="4"/>
  <c r="K342" i="4"/>
  <c r="K341" i="4"/>
  <c r="K340" i="4"/>
  <c r="K339" i="4"/>
  <c r="K338" i="4"/>
  <c r="K337" i="4"/>
  <c r="K336" i="4"/>
  <c r="K335" i="4"/>
  <c r="K334" i="4"/>
  <c r="K333" i="4"/>
  <c r="K332" i="4"/>
  <c r="K331" i="4"/>
  <c r="K330" i="4"/>
  <c r="K329" i="4"/>
  <c r="K328" i="4"/>
  <c r="K327" i="4"/>
  <c r="K326" i="4"/>
  <c r="K325" i="4"/>
  <c r="K324" i="4"/>
  <c r="K323" i="4"/>
  <c r="K322" i="4"/>
  <c r="K321" i="4"/>
  <c r="K320" i="4"/>
  <c r="K319" i="4"/>
  <c r="K318" i="4"/>
  <c r="K317" i="4"/>
  <c r="K316" i="4"/>
  <c r="K315" i="4"/>
  <c r="K314" i="4"/>
  <c r="K313" i="4"/>
  <c r="K312" i="4"/>
  <c r="K311" i="4"/>
  <c r="K310" i="4"/>
  <c r="K309" i="4"/>
  <c r="K308" i="4"/>
  <c r="K307" i="4"/>
  <c r="K306" i="4"/>
  <c r="K305" i="4"/>
  <c r="K304" i="4"/>
  <c r="K303" i="4"/>
  <c r="K302" i="4"/>
  <c r="K301" i="4"/>
  <c r="K300" i="4"/>
  <c r="K299" i="4"/>
  <c r="K298" i="4"/>
  <c r="K297" i="4"/>
  <c r="K296" i="4"/>
  <c r="K295" i="4"/>
  <c r="K294" i="4"/>
  <c r="K293" i="4"/>
  <c r="K292" i="4"/>
  <c r="K291" i="4"/>
  <c r="K290" i="4"/>
  <c r="K289" i="4"/>
  <c r="K288" i="4"/>
  <c r="K287" i="4"/>
  <c r="K286" i="4"/>
  <c r="K285" i="4"/>
  <c r="K284" i="4"/>
  <c r="K283" i="4"/>
  <c r="K282" i="4"/>
  <c r="K281" i="4"/>
  <c r="K280" i="4"/>
  <c r="K279" i="4"/>
  <c r="K278" i="4"/>
  <c r="K277" i="4"/>
  <c r="K276" i="4"/>
  <c r="K275" i="4"/>
  <c r="K274" i="4"/>
  <c r="K273" i="4"/>
  <c r="K272" i="4"/>
  <c r="K271" i="4"/>
  <c r="K270" i="4"/>
  <c r="K269" i="4"/>
  <c r="K268" i="4"/>
  <c r="K267" i="4"/>
  <c r="K266" i="4"/>
  <c r="K265" i="4"/>
  <c r="K264" i="4"/>
  <c r="K263" i="4"/>
  <c r="K262" i="4"/>
  <c r="K261" i="4"/>
  <c r="K260" i="4"/>
  <c r="K259" i="4"/>
  <c r="K258" i="4"/>
  <c r="K257" i="4"/>
  <c r="K256" i="4"/>
  <c r="K255" i="4"/>
  <c r="K254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4" i="4"/>
  <c r="K233" i="4"/>
  <c r="K232" i="4"/>
  <c r="K231" i="4"/>
  <c r="K230" i="4"/>
  <c r="K229" i="4"/>
  <c r="K228" i="4"/>
  <c r="K227" i="4"/>
  <c r="K226" i="4"/>
  <c r="K225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J1001" i="4"/>
  <c r="J1000" i="4"/>
  <c r="J999" i="4"/>
  <c r="J998" i="4"/>
  <c r="J997" i="4"/>
  <c r="J996" i="4"/>
  <c r="J995" i="4"/>
  <c r="J994" i="4"/>
  <c r="J993" i="4"/>
  <c r="J992" i="4"/>
  <c r="J991" i="4"/>
  <c r="J990" i="4"/>
  <c r="J989" i="4"/>
  <c r="J988" i="4"/>
  <c r="J987" i="4"/>
  <c r="J986" i="4"/>
  <c r="J985" i="4"/>
  <c r="J984" i="4"/>
  <c r="J983" i="4"/>
  <c r="J982" i="4"/>
  <c r="J981" i="4"/>
  <c r="J980" i="4"/>
  <c r="J979" i="4"/>
  <c r="J978" i="4"/>
  <c r="J977" i="4"/>
  <c r="J976" i="4"/>
  <c r="J975" i="4"/>
  <c r="J974" i="4"/>
  <c r="J973" i="4"/>
  <c r="J972" i="4"/>
  <c r="J971" i="4"/>
  <c r="J970" i="4"/>
  <c r="J969" i="4"/>
  <c r="J968" i="4"/>
  <c r="J967" i="4"/>
  <c r="J966" i="4"/>
  <c r="J965" i="4"/>
  <c r="J964" i="4"/>
  <c r="J963" i="4"/>
  <c r="J962" i="4"/>
  <c r="J961" i="4"/>
  <c r="J960" i="4"/>
  <c r="J959" i="4"/>
  <c r="J958" i="4"/>
  <c r="J957" i="4"/>
  <c r="J956" i="4"/>
  <c r="J955" i="4"/>
  <c r="J954" i="4"/>
  <c r="J953" i="4"/>
  <c r="J952" i="4"/>
  <c r="J951" i="4"/>
  <c r="J950" i="4"/>
  <c r="J949" i="4"/>
  <c r="J948" i="4"/>
  <c r="J947" i="4"/>
  <c r="J946" i="4"/>
  <c r="J945" i="4"/>
  <c r="J944" i="4"/>
  <c r="J943" i="4"/>
  <c r="J942" i="4"/>
  <c r="J941" i="4"/>
  <c r="J940" i="4"/>
  <c r="J939" i="4"/>
  <c r="J938" i="4"/>
  <c r="J937" i="4"/>
  <c r="J936" i="4"/>
  <c r="J935" i="4"/>
  <c r="J934" i="4"/>
  <c r="J933" i="4"/>
  <c r="J932" i="4"/>
  <c r="J931" i="4"/>
  <c r="J930" i="4"/>
  <c r="J929" i="4"/>
  <c r="J928" i="4"/>
  <c r="J927" i="4"/>
  <c r="J926" i="4"/>
  <c r="J925" i="4"/>
  <c r="J924" i="4"/>
  <c r="J923" i="4"/>
  <c r="J922" i="4"/>
  <c r="J921" i="4"/>
  <c r="J920" i="4"/>
  <c r="J919" i="4"/>
  <c r="J918" i="4"/>
  <c r="J917" i="4"/>
  <c r="J916" i="4"/>
  <c r="J915" i="4"/>
  <c r="J914" i="4"/>
  <c r="J913" i="4"/>
  <c r="J912" i="4"/>
  <c r="J911" i="4"/>
  <c r="J910" i="4"/>
  <c r="J909" i="4"/>
  <c r="J908" i="4"/>
  <c r="J907" i="4"/>
  <c r="J906" i="4"/>
  <c r="J905" i="4"/>
  <c r="J904" i="4"/>
  <c r="J903" i="4"/>
  <c r="J902" i="4"/>
  <c r="J901" i="4"/>
  <c r="J900" i="4"/>
  <c r="J899" i="4"/>
  <c r="J898" i="4"/>
  <c r="J897" i="4"/>
  <c r="J896" i="4"/>
  <c r="J895" i="4"/>
  <c r="J894" i="4"/>
  <c r="J893" i="4"/>
  <c r="J892" i="4"/>
  <c r="J891" i="4"/>
  <c r="J890" i="4"/>
  <c r="J889" i="4"/>
  <c r="J888" i="4"/>
  <c r="J887" i="4"/>
  <c r="J886" i="4"/>
  <c r="J885" i="4"/>
  <c r="J884" i="4"/>
  <c r="J883" i="4"/>
  <c r="J882" i="4"/>
  <c r="J881" i="4"/>
  <c r="J880" i="4"/>
  <c r="J879" i="4"/>
  <c r="J878" i="4"/>
  <c r="J877" i="4"/>
  <c r="J876" i="4"/>
  <c r="J875" i="4"/>
  <c r="J874" i="4"/>
  <c r="J873" i="4"/>
  <c r="J872" i="4"/>
  <c r="J871" i="4"/>
  <c r="J870" i="4"/>
  <c r="J869" i="4"/>
  <c r="J868" i="4"/>
  <c r="J867" i="4"/>
  <c r="J866" i="4"/>
  <c r="J865" i="4"/>
  <c r="J864" i="4"/>
  <c r="J863" i="4"/>
  <c r="J862" i="4"/>
  <c r="J861" i="4"/>
  <c r="J860" i="4"/>
  <c r="J859" i="4"/>
  <c r="J858" i="4"/>
  <c r="J857" i="4"/>
  <c r="J856" i="4"/>
  <c r="J855" i="4"/>
  <c r="J854" i="4"/>
  <c r="J853" i="4"/>
  <c r="J852" i="4"/>
  <c r="J851" i="4"/>
  <c r="J850" i="4"/>
  <c r="J849" i="4"/>
  <c r="J848" i="4"/>
  <c r="J847" i="4"/>
  <c r="J846" i="4"/>
  <c r="J845" i="4"/>
  <c r="J844" i="4"/>
  <c r="J843" i="4"/>
  <c r="J842" i="4"/>
  <c r="J841" i="4"/>
  <c r="J840" i="4"/>
  <c r="J839" i="4"/>
  <c r="J838" i="4"/>
  <c r="J837" i="4"/>
  <c r="J836" i="4"/>
  <c r="J835" i="4"/>
  <c r="J834" i="4"/>
  <c r="J833" i="4"/>
  <c r="J832" i="4"/>
  <c r="J831" i="4"/>
  <c r="J830" i="4"/>
  <c r="J829" i="4"/>
  <c r="J828" i="4"/>
  <c r="J827" i="4"/>
  <c r="J826" i="4"/>
  <c r="J825" i="4"/>
  <c r="J824" i="4"/>
  <c r="J823" i="4"/>
  <c r="J822" i="4"/>
  <c r="J821" i="4"/>
  <c r="J820" i="4"/>
  <c r="J819" i="4"/>
  <c r="J818" i="4"/>
  <c r="J817" i="4"/>
  <c r="J816" i="4"/>
  <c r="J815" i="4"/>
  <c r="J814" i="4"/>
  <c r="J813" i="4"/>
  <c r="J812" i="4"/>
  <c r="J811" i="4"/>
  <c r="J810" i="4"/>
  <c r="J809" i="4"/>
  <c r="J808" i="4"/>
  <c r="J807" i="4"/>
  <c r="J806" i="4"/>
  <c r="J805" i="4"/>
  <c r="J804" i="4"/>
  <c r="J803" i="4"/>
  <c r="J802" i="4"/>
  <c r="J801" i="4"/>
  <c r="J800" i="4"/>
  <c r="J799" i="4"/>
  <c r="J798" i="4"/>
  <c r="J797" i="4"/>
  <c r="J796" i="4"/>
  <c r="J795" i="4"/>
  <c r="J794" i="4"/>
  <c r="J793" i="4"/>
  <c r="J792" i="4"/>
  <c r="J791" i="4"/>
  <c r="J790" i="4"/>
  <c r="J789" i="4"/>
  <c r="J788" i="4"/>
  <c r="J787" i="4"/>
  <c r="J786" i="4"/>
  <c r="J785" i="4"/>
  <c r="J784" i="4"/>
  <c r="J783" i="4"/>
  <c r="J782" i="4"/>
  <c r="J781" i="4"/>
  <c r="J780" i="4"/>
  <c r="J779" i="4"/>
  <c r="J778" i="4"/>
  <c r="J777" i="4"/>
  <c r="J776" i="4"/>
  <c r="J775" i="4"/>
  <c r="J774" i="4"/>
  <c r="J773" i="4"/>
  <c r="J772" i="4"/>
  <c r="J771" i="4"/>
  <c r="J770" i="4"/>
  <c r="J769" i="4"/>
  <c r="J768" i="4"/>
  <c r="J767" i="4"/>
  <c r="J766" i="4"/>
  <c r="J765" i="4"/>
  <c r="J764" i="4"/>
  <c r="J763" i="4"/>
  <c r="J762" i="4"/>
  <c r="J761" i="4"/>
  <c r="J760" i="4"/>
  <c r="J759" i="4"/>
  <c r="J758" i="4"/>
  <c r="J757" i="4"/>
  <c r="J756" i="4"/>
  <c r="J755" i="4"/>
  <c r="J754" i="4"/>
  <c r="J753" i="4"/>
  <c r="J752" i="4"/>
  <c r="J751" i="4"/>
  <c r="J750" i="4"/>
  <c r="J749" i="4"/>
  <c r="J748" i="4"/>
  <c r="J747" i="4"/>
  <c r="J746" i="4"/>
  <c r="J745" i="4"/>
  <c r="J744" i="4"/>
  <c r="J743" i="4"/>
  <c r="J742" i="4"/>
  <c r="J741" i="4"/>
  <c r="J740" i="4"/>
  <c r="J739" i="4"/>
  <c r="J738" i="4"/>
  <c r="J737" i="4"/>
  <c r="J736" i="4"/>
  <c r="J735" i="4"/>
  <c r="J734" i="4"/>
  <c r="J733" i="4"/>
  <c r="J732" i="4"/>
  <c r="J731" i="4"/>
  <c r="J730" i="4"/>
  <c r="J729" i="4"/>
  <c r="J728" i="4"/>
  <c r="J727" i="4"/>
  <c r="J726" i="4"/>
  <c r="J725" i="4"/>
  <c r="J724" i="4"/>
  <c r="J723" i="4"/>
  <c r="J722" i="4"/>
  <c r="J721" i="4"/>
  <c r="J720" i="4"/>
  <c r="J719" i="4"/>
  <c r="J718" i="4"/>
  <c r="J717" i="4"/>
  <c r="J716" i="4"/>
  <c r="J715" i="4"/>
  <c r="J714" i="4"/>
  <c r="J713" i="4"/>
  <c r="J712" i="4"/>
  <c r="J711" i="4"/>
  <c r="J710" i="4"/>
  <c r="J709" i="4"/>
  <c r="J708" i="4"/>
  <c r="J707" i="4"/>
  <c r="J706" i="4"/>
  <c r="J705" i="4"/>
  <c r="J704" i="4"/>
  <c r="J703" i="4"/>
  <c r="J702" i="4"/>
  <c r="J701" i="4"/>
  <c r="J700" i="4"/>
  <c r="J699" i="4"/>
  <c r="J698" i="4"/>
  <c r="J697" i="4"/>
  <c r="J696" i="4"/>
  <c r="J695" i="4"/>
  <c r="J694" i="4"/>
  <c r="J693" i="4"/>
  <c r="J692" i="4"/>
  <c r="J691" i="4"/>
  <c r="J690" i="4"/>
  <c r="J689" i="4"/>
  <c r="J688" i="4"/>
  <c r="J687" i="4"/>
  <c r="J686" i="4"/>
  <c r="J685" i="4"/>
  <c r="J684" i="4"/>
  <c r="J683" i="4"/>
  <c r="J682" i="4"/>
  <c r="J681" i="4"/>
  <c r="J680" i="4"/>
  <c r="J679" i="4"/>
  <c r="J678" i="4"/>
  <c r="J677" i="4"/>
  <c r="J676" i="4"/>
  <c r="J675" i="4"/>
  <c r="J674" i="4"/>
  <c r="J673" i="4"/>
  <c r="J672" i="4"/>
  <c r="J671" i="4"/>
  <c r="J670" i="4"/>
  <c r="J669" i="4"/>
  <c r="J668" i="4"/>
  <c r="J667" i="4"/>
  <c r="J666" i="4"/>
  <c r="J665" i="4"/>
  <c r="J664" i="4"/>
  <c r="J663" i="4"/>
  <c r="J662" i="4"/>
  <c r="J661" i="4"/>
  <c r="J660" i="4"/>
  <c r="J659" i="4"/>
  <c r="J658" i="4"/>
  <c r="J657" i="4"/>
  <c r="J656" i="4"/>
  <c r="J655" i="4"/>
  <c r="J654" i="4"/>
  <c r="J653" i="4"/>
  <c r="J652" i="4"/>
  <c r="J651" i="4"/>
  <c r="J650" i="4"/>
  <c r="J649" i="4"/>
  <c r="J648" i="4"/>
  <c r="J647" i="4"/>
  <c r="J646" i="4"/>
  <c r="J645" i="4"/>
  <c r="J644" i="4"/>
  <c r="J643" i="4"/>
  <c r="J642" i="4"/>
  <c r="J641" i="4"/>
  <c r="J640" i="4"/>
  <c r="J639" i="4"/>
  <c r="J638" i="4"/>
  <c r="J637" i="4"/>
  <c r="J636" i="4"/>
  <c r="J635" i="4"/>
  <c r="J634" i="4"/>
  <c r="J633" i="4"/>
  <c r="J632" i="4"/>
  <c r="J631" i="4"/>
  <c r="J630" i="4"/>
  <c r="J629" i="4"/>
  <c r="J628" i="4"/>
  <c r="J627" i="4"/>
  <c r="J626" i="4"/>
  <c r="J625" i="4"/>
  <c r="J624" i="4"/>
  <c r="J623" i="4"/>
  <c r="J622" i="4"/>
  <c r="J621" i="4"/>
  <c r="J620" i="4"/>
  <c r="J619" i="4"/>
  <c r="J618" i="4"/>
  <c r="J617" i="4"/>
  <c r="J616" i="4"/>
  <c r="J615" i="4"/>
  <c r="J614" i="4"/>
  <c r="J613" i="4"/>
  <c r="J612" i="4"/>
  <c r="J611" i="4"/>
  <c r="J610" i="4"/>
  <c r="J609" i="4"/>
  <c r="J608" i="4"/>
  <c r="J607" i="4"/>
  <c r="J606" i="4"/>
  <c r="J605" i="4"/>
  <c r="J604" i="4"/>
  <c r="J603" i="4"/>
  <c r="J602" i="4"/>
  <c r="J601" i="4"/>
  <c r="J600" i="4"/>
  <c r="J599" i="4"/>
  <c r="J598" i="4"/>
  <c r="J597" i="4"/>
  <c r="J596" i="4"/>
  <c r="J595" i="4"/>
  <c r="J594" i="4"/>
  <c r="J593" i="4"/>
  <c r="J592" i="4"/>
  <c r="J591" i="4"/>
  <c r="J590" i="4"/>
  <c r="J589" i="4"/>
  <c r="J588" i="4"/>
  <c r="J587" i="4"/>
  <c r="J586" i="4"/>
  <c r="J585" i="4"/>
  <c r="J584" i="4"/>
  <c r="J583" i="4"/>
  <c r="J582" i="4"/>
  <c r="J581" i="4"/>
  <c r="J580" i="4"/>
  <c r="J579" i="4"/>
  <c r="J578" i="4"/>
  <c r="J577" i="4"/>
  <c r="J576" i="4"/>
  <c r="J575" i="4"/>
  <c r="J574" i="4"/>
  <c r="J573" i="4"/>
  <c r="J572" i="4"/>
  <c r="J571" i="4"/>
  <c r="J570" i="4"/>
  <c r="J569" i="4"/>
  <c r="J568" i="4"/>
  <c r="J567" i="4"/>
  <c r="J566" i="4"/>
  <c r="J565" i="4"/>
  <c r="J564" i="4"/>
  <c r="J563" i="4"/>
  <c r="J562" i="4"/>
  <c r="J561" i="4"/>
  <c r="J560" i="4"/>
  <c r="J559" i="4"/>
  <c r="J558" i="4"/>
  <c r="J557" i="4"/>
  <c r="J556" i="4"/>
  <c r="J555" i="4"/>
  <c r="J554" i="4"/>
  <c r="J553" i="4"/>
  <c r="J552" i="4"/>
  <c r="J551" i="4"/>
  <c r="J550" i="4"/>
  <c r="J549" i="4"/>
  <c r="J548" i="4"/>
  <c r="J547" i="4"/>
  <c r="J546" i="4"/>
  <c r="J545" i="4"/>
  <c r="J544" i="4"/>
  <c r="J543" i="4"/>
  <c r="J542" i="4"/>
  <c r="J541" i="4"/>
  <c r="J540" i="4"/>
  <c r="J539" i="4"/>
  <c r="J538" i="4"/>
  <c r="J537" i="4"/>
  <c r="J536" i="4"/>
  <c r="J535" i="4"/>
  <c r="J534" i="4"/>
  <c r="J533" i="4"/>
  <c r="J532" i="4"/>
  <c r="J531" i="4"/>
  <c r="J530" i="4"/>
  <c r="J529" i="4"/>
  <c r="J528" i="4"/>
  <c r="J527" i="4"/>
  <c r="J526" i="4"/>
  <c r="J525" i="4"/>
  <c r="J524" i="4"/>
  <c r="J523" i="4"/>
  <c r="J522" i="4"/>
  <c r="J521" i="4"/>
  <c r="J520" i="4"/>
  <c r="J519" i="4"/>
  <c r="J518" i="4"/>
  <c r="J517" i="4"/>
  <c r="J516" i="4"/>
  <c r="J515" i="4"/>
  <c r="J514" i="4"/>
  <c r="J513" i="4"/>
  <c r="J512" i="4"/>
  <c r="J511" i="4"/>
  <c r="J510" i="4"/>
  <c r="J509" i="4"/>
  <c r="J508" i="4"/>
  <c r="J507" i="4"/>
  <c r="J506" i="4"/>
  <c r="J505" i="4"/>
  <c r="J504" i="4"/>
  <c r="J503" i="4"/>
  <c r="J502" i="4"/>
  <c r="J501" i="4"/>
  <c r="J500" i="4"/>
  <c r="J499" i="4"/>
  <c r="J498" i="4"/>
  <c r="J497" i="4"/>
  <c r="J496" i="4"/>
  <c r="J495" i="4"/>
  <c r="J494" i="4"/>
  <c r="J493" i="4"/>
  <c r="J492" i="4"/>
  <c r="J491" i="4"/>
  <c r="J490" i="4"/>
  <c r="J489" i="4"/>
  <c r="J488" i="4"/>
  <c r="J487" i="4"/>
  <c r="J486" i="4"/>
  <c r="J485" i="4"/>
  <c r="J484" i="4"/>
  <c r="J483" i="4"/>
  <c r="J482" i="4"/>
  <c r="J481" i="4"/>
  <c r="J480" i="4"/>
  <c r="J479" i="4"/>
  <c r="J478" i="4"/>
  <c r="J477" i="4"/>
  <c r="J476" i="4"/>
  <c r="J475" i="4"/>
  <c r="J474" i="4"/>
  <c r="J473" i="4"/>
  <c r="J472" i="4"/>
  <c r="J471" i="4"/>
  <c r="J470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4" i="4"/>
  <c r="J453" i="4"/>
  <c r="J452" i="4"/>
  <c r="J451" i="4"/>
  <c r="J450" i="4"/>
  <c r="J449" i="4"/>
  <c r="J448" i="4"/>
  <c r="J447" i="4"/>
  <c r="J446" i="4"/>
  <c r="J445" i="4"/>
  <c r="J444" i="4"/>
  <c r="J443" i="4"/>
  <c r="J442" i="4"/>
  <c r="J441" i="4"/>
  <c r="J440" i="4"/>
  <c r="J439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I1001" i="4"/>
  <c r="I1000" i="4"/>
  <c r="I999" i="4"/>
  <c r="I998" i="4"/>
  <c r="I997" i="4"/>
  <c r="I996" i="4"/>
  <c r="I995" i="4"/>
  <c r="I994" i="4"/>
  <c r="I993" i="4"/>
  <c r="I992" i="4"/>
  <c r="I991" i="4"/>
  <c r="I990" i="4"/>
  <c r="I989" i="4"/>
  <c r="I988" i="4"/>
  <c r="I987" i="4"/>
  <c r="I986" i="4"/>
  <c r="I985" i="4"/>
  <c r="I984" i="4"/>
  <c r="I983" i="4"/>
  <c r="I982" i="4"/>
  <c r="I981" i="4"/>
  <c r="I980" i="4"/>
  <c r="I979" i="4"/>
  <c r="I978" i="4"/>
  <c r="I977" i="4"/>
  <c r="I976" i="4"/>
  <c r="I975" i="4"/>
  <c r="I974" i="4"/>
  <c r="I973" i="4"/>
  <c r="I972" i="4"/>
  <c r="I971" i="4"/>
  <c r="I970" i="4"/>
  <c r="I969" i="4"/>
  <c r="I968" i="4"/>
  <c r="I967" i="4"/>
  <c r="I966" i="4"/>
  <c r="I965" i="4"/>
  <c r="I964" i="4"/>
  <c r="I963" i="4"/>
  <c r="I962" i="4"/>
  <c r="I961" i="4"/>
  <c r="I960" i="4"/>
  <c r="I959" i="4"/>
  <c r="I958" i="4"/>
  <c r="I957" i="4"/>
  <c r="I956" i="4"/>
  <c r="I955" i="4"/>
  <c r="I954" i="4"/>
  <c r="I953" i="4"/>
  <c r="I952" i="4"/>
  <c r="I951" i="4"/>
  <c r="I950" i="4"/>
  <c r="I949" i="4"/>
  <c r="I948" i="4"/>
  <c r="I947" i="4"/>
  <c r="I946" i="4"/>
  <c r="I945" i="4"/>
  <c r="I944" i="4"/>
  <c r="I943" i="4"/>
  <c r="I942" i="4"/>
  <c r="I941" i="4"/>
  <c r="I940" i="4"/>
  <c r="I939" i="4"/>
  <c r="I938" i="4"/>
  <c r="I937" i="4"/>
  <c r="I936" i="4"/>
  <c r="I935" i="4"/>
  <c r="I934" i="4"/>
  <c r="I933" i="4"/>
  <c r="I932" i="4"/>
  <c r="I931" i="4"/>
  <c r="I930" i="4"/>
  <c r="I929" i="4"/>
  <c r="I928" i="4"/>
  <c r="I927" i="4"/>
  <c r="I926" i="4"/>
  <c r="I925" i="4"/>
  <c r="I924" i="4"/>
  <c r="I923" i="4"/>
  <c r="I922" i="4"/>
  <c r="I921" i="4"/>
  <c r="I920" i="4"/>
  <c r="I919" i="4"/>
  <c r="I918" i="4"/>
  <c r="I917" i="4"/>
  <c r="I916" i="4"/>
  <c r="I915" i="4"/>
  <c r="I914" i="4"/>
  <c r="I913" i="4"/>
  <c r="I912" i="4"/>
  <c r="I911" i="4"/>
  <c r="I910" i="4"/>
  <c r="I909" i="4"/>
  <c r="I908" i="4"/>
  <c r="I907" i="4"/>
  <c r="I906" i="4"/>
  <c r="I905" i="4"/>
  <c r="I904" i="4"/>
  <c r="I903" i="4"/>
  <c r="I902" i="4"/>
  <c r="I901" i="4"/>
  <c r="I900" i="4"/>
  <c r="I899" i="4"/>
  <c r="I898" i="4"/>
  <c r="I897" i="4"/>
  <c r="I896" i="4"/>
  <c r="I895" i="4"/>
  <c r="I894" i="4"/>
  <c r="I893" i="4"/>
  <c r="I892" i="4"/>
  <c r="I891" i="4"/>
  <c r="I890" i="4"/>
  <c r="I889" i="4"/>
  <c r="I888" i="4"/>
  <c r="I887" i="4"/>
  <c r="I886" i="4"/>
  <c r="I885" i="4"/>
  <c r="I884" i="4"/>
  <c r="I883" i="4"/>
  <c r="I882" i="4"/>
  <c r="I881" i="4"/>
  <c r="I880" i="4"/>
  <c r="I879" i="4"/>
  <c r="I878" i="4"/>
  <c r="I877" i="4"/>
  <c r="I876" i="4"/>
  <c r="I875" i="4"/>
  <c r="I874" i="4"/>
  <c r="I873" i="4"/>
  <c r="I872" i="4"/>
  <c r="I871" i="4"/>
  <c r="I870" i="4"/>
  <c r="I869" i="4"/>
  <c r="I868" i="4"/>
  <c r="I867" i="4"/>
  <c r="I866" i="4"/>
  <c r="I865" i="4"/>
  <c r="I864" i="4"/>
  <c r="I863" i="4"/>
  <c r="I862" i="4"/>
  <c r="I861" i="4"/>
  <c r="I860" i="4"/>
  <c r="I859" i="4"/>
  <c r="I858" i="4"/>
  <c r="I857" i="4"/>
  <c r="I856" i="4"/>
  <c r="I855" i="4"/>
  <c r="I854" i="4"/>
  <c r="I853" i="4"/>
  <c r="I852" i="4"/>
  <c r="I851" i="4"/>
  <c r="I850" i="4"/>
  <c r="I849" i="4"/>
  <c r="I848" i="4"/>
  <c r="I847" i="4"/>
  <c r="I846" i="4"/>
  <c r="I845" i="4"/>
  <c r="I844" i="4"/>
  <c r="I843" i="4"/>
  <c r="I842" i="4"/>
  <c r="I841" i="4"/>
  <c r="I840" i="4"/>
  <c r="I839" i="4"/>
  <c r="I838" i="4"/>
  <c r="I837" i="4"/>
  <c r="I836" i="4"/>
  <c r="I835" i="4"/>
  <c r="I834" i="4"/>
  <c r="I833" i="4"/>
  <c r="I832" i="4"/>
  <c r="I831" i="4"/>
  <c r="I830" i="4"/>
  <c r="I829" i="4"/>
  <c r="I828" i="4"/>
  <c r="I827" i="4"/>
  <c r="I826" i="4"/>
  <c r="I825" i="4"/>
  <c r="I824" i="4"/>
  <c r="I823" i="4"/>
  <c r="I822" i="4"/>
  <c r="I821" i="4"/>
  <c r="I820" i="4"/>
  <c r="I819" i="4"/>
  <c r="I818" i="4"/>
  <c r="I817" i="4"/>
  <c r="I816" i="4"/>
  <c r="I815" i="4"/>
  <c r="I814" i="4"/>
  <c r="I813" i="4"/>
  <c r="I812" i="4"/>
  <c r="I811" i="4"/>
  <c r="I810" i="4"/>
  <c r="I809" i="4"/>
  <c r="I808" i="4"/>
  <c r="I807" i="4"/>
  <c r="I806" i="4"/>
  <c r="I805" i="4"/>
  <c r="I804" i="4"/>
  <c r="I803" i="4"/>
  <c r="I802" i="4"/>
  <c r="I801" i="4"/>
  <c r="I800" i="4"/>
  <c r="I799" i="4"/>
  <c r="I798" i="4"/>
  <c r="I797" i="4"/>
  <c r="I796" i="4"/>
  <c r="I795" i="4"/>
  <c r="I794" i="4"/>
  <c r="I793" i="4"/>
  <c r="I792" i="4"/>
  <c r="I791" i="4"/>
  <c r="I790" i="4"/>
  <c r="I789" i="4"/>
  <c r="I788" i="4"/>
  <c r="I787" i="4"/>
  <c r="I786" i="4"/>
  <c r="I785" i="4"/>
  <c r="I784" i="4"/>
  <c r="I783" i="4"/>
  <c r="I782" i="4"/>
  <c r="I781" i="4"/>
  <c r="I780" i="4"/>
  <c r="I779" i="4"/>
  <c r="I778" i="4"/>
  <c r="I777" i="4"/>
  <c r="I776" i="4"/>
  <c r="I775" i="4"/>
  <c r="I774" i="4"/>
  <c r="I773" i="4"/>
  <c r="I772" i="4"/>
  <c r="I771" i="4"/>
  <c r="I770" i="4"/>
  <c r="I769" i="4"/>
  <c r="I768" i="4"/>
  <c r="I767" i="4"/>
  <c r="I766" i="4"/>
  <c r="I765" i="4"/>
  <c r="I764" i="4"/>
  <c r="I763" i="4"/>
  <c r="I762" i="4"/>
  <c r="I761" i="4"/>
  <c r="I760" i="4"/>
  <c r="I759" i="4"/>
  <c r="I758" i="4"/>
  <c r="I757" i="4"/>
  <c r="I756" i="4"/>
  <c r="I755" i="4"/>
  <c r="I754" i="4"/>
  <c r="I753" i="4"/>
  <c r="I752" i="4"/>
  <c r="I751" i="4"/>
  <c r="I750" i="4"/>
  <c r="I749" i="4"/>
  <c r="I748" i="4"/>
  <c r="I747" i="4"/>
  <c r="I746" i="4"/>
  <c r="I745" i="4"/>
  <c r="I744" i="4"/>
  <c r="I743" i="4"/>
  <c r="I742" i="4"/>
  <c r="I741" i="4"/>
  <c r="I740" i="4"/>
  <c r="I739" i="4"/>
  <c r="I738" i="4"/>
  <c r="I737" i="4"/>
  <c r="I736" i="4"/>
  <c r="I735" i="4"/>
  <c r="I734" i="4"/>
  <c r="I733" i="4"/>
  <c r="I732" i="4"/>
  <c r="I731" i="4"/>
  <c r="I730" i="4"/>
  <c r="I729" i="4"/>
  <c r="I728" i="4"/>
  <c r="I727" i="4"/>
  <c r="I726" i="4"/>
  <c r="I725" i="4"/>
  <c r="I724" i="4"/>
  <c r="I723" i="4"/>
  <c r="I722" i="4"/>
  <c r="I721" i="4"/>
  <c r="I720" i="4"/>
  <c r="I719" i="4"/>
  <c r="I718" i="4"/>
  <c r="I717" i="4"/>
  <c r="I716" i="4"/>
  <c r="I715" i="4"/>
  <c r="I714" i="4"/>
  <c r="I713" i="4"/>
  <c r="I712" i="4"/>
  <c r="I711" i="4"/>
  <c r="I710" i="4"/>
  <c r="I709" i="4"/>
  <c r="I708" i="4"/>
  <c r="I707" i="4"/>
  <c r="I706" i="4"/>
  <c r="I705" i="4"/>
  <c r="I704" i="4"/>
  <c r="I703" i="4"/>
  <c r="I702" i="4"/>
  <c r="I701" i="4"/>
  <c r="I700" i="4"/>
  <c r="I699" i="4"/>
  <c r="I698" i="4"/>
  <c r="I697" i="4"/>
  <c r="I696" i="4"/>
  <c r="I695" i="4"/>
  <c r="I694" i="4"/>
  <c r="I693" i="4"/>
  <c r="I692" i="4"/>
  <c r="I691" i="4"/>
  <c r="I690" i="4"/>
  <c r="I689" i="4"/>
  <c r="I688" i="4"/>
  <c r="I687" i="4"/>
  <c r="I686" i="4"/>
  <c r="I685" i="4"/>
  <c r="I684" i="4"/>
  <c r="I683" i="4"/>
  <c r="I682" i="4"/>
  <c r="I681" i="4"/>
  <c r="I680" i="4"/>
  <c r="I679" i="4"/>
  <c r="I678" i="4"/>
  <c r="I677" i="4"/>
  <c r="I676" i="4"/>
  <c r="I675" i="4"/>
  <c r="I674" i="4"/>
  <c r="I673" i="4"/>
  <c r="I672" i="4"/>
  <c r="I671" i="4"/>
  <c r="I670" i="4"/>
  <c r="I669" i="4"/>
  <c r="I668" i="4"/>
  <c r="I667" i="4"/>
  <c r="I666" i="4"/>
  <c r="I665" i="4"/>
  <c r="I664" i="4"/>
  <c r="I663" i="4"/>
  <c r="I662" i="4"/>
  <c r="I661" i="4"/>
  <c r="I660" i="4"/>
  <c r="I659" i="4"/>
  <c r="I658" i="4"/>
  <c r="I657" i="4"/>
  <c r="I656" i="4"/>
  <c r="I655" i="4"/>
  <c r="I654" i="4"/>
  <c r="I653" i="4"/>
  <c r="I652" i="4"/>
  <c r="I651" i="4"/>
  <c r="I650" i="4"/>
  <c r="I649" i="4"/>
  <c r="I648" i="4"/>
  <c r="I647" i="4"/>
  <c r="I646" i="4"/>
  <c r="I645" i="4"/>
  <c r="I644" i="4"/>
  <c r="I643" i="4"/>
  <c r="I642" i="4"/>
  <c r="I641" i="4"/>
  <c r="I640" i="4"/>
  <c r="I639" i="4"/>
  <c r="I638" i="4"/>
  <c r="I637" i="4"/>
  <c r="I636" i="4"/>
  <c r="I635" i="4"/>
  <c r="I634" i="4"/>
  <c r="I633" i="4"/>
  <c r="I632" i="4"/>
  <c r="I631" i="4"/>
  <c r="I630" i="4"/>
  <c r="I629" i="4"/>
  <c r="I628" i="4"/>
  <c r="I627" i="4"/>
  <c r="I626" i="4"/>
  <c r="I625" i="4"/>
  <c r="I624" i="4"/>
  <c r="I623" i="4"/>
  <c r="I622" i="4"/>
  <c r="I621" i="4"/>
  <c r="I620" i="4"/>
  <c r="I619" i="4"/>
  <c r="I618" i="4"/>
  <c r="I617" i="4"/>
  <c r="I616" i="4"/>
  <c r="I615" i="4"/>
  <c r="I614" i="4"/>
  <c r="I613" i="4"/>
  <c r="I612" i="4"/>
  <c r="I611" i="4"/>
  <c r="I610" i="4"/>
  <c r="I609" i="4"/>
  <c r="I608" i="4"/>
  <c r="I607" i="4"/>
  <c r="I606" i="4"/>
  <c r="I605" i="4"/>
  <c r="I604" i="4"/>
  <c r="I603" i="4"/>
  <c r="I602" i="4"/>
  <c r="I601" i="4"/>
  <c r="I600" i="4"/>
  <c r="I599" i="4"/>
  <c r="I598" i="4"/>
  <c r="I597" i="4"/>
  <c r="I596" i="4"/>
  <c r="I595" i="4"/>
  <c r="I594" i="4"/>
  <c r="I593" i="4"/>
  <c r="I592" i="4"/>
  <c r="I591" i="4"/>
  <c r="I590" i="4"/>
  <c r="I589" i="4"/>
  <c r="I588" i="4"/>
  <c r="I587" i="4"/>
  <c r="I586" i="4"/>
  <c r="I585" i="4"/>
  <c r="I584" i="4"/>
  <c r="I583" i="4"/>
  <c r="I582" i="4"/>
  <c r="I581" i="4"/>
  <c r="I580" i="4"/>
  <c r="I579" i="4"/>
  <c r="I578" i="4"/>
  <c r="I577" i="4"/>
  <c r="I576" i="4"/>
  <c r="I575" i="4"/>
  <c r="I574" i="4"/>
  <c r="I573" i="4"/>
  <c r="I572" i="4"/>
  <c r="I571" i="4"/>
  <c r="I570" i="4"/>
  <c r="I569" i="4"/>
  <c r="I568" i="4"/>
  <c r="I567" i="4"/>
  <c r="I566" i="4"/>
  <c r="I565" i="4"/>
  <c r="I564" i="4"/>
  <c r="I563" i="4"/>
  <c r="I562" i="4"/>
  <c r="I561" i="4"/>
  <c r="I560" i="4"/>
  <c r="I559" i="4"/>
  <c r="I558" i="4"/>
  <c r="I557" i="4"/>
  <c r="I556" i="4"/>
  <c r="I555" i="4"/>
  <c r="I554" i="4"/>
  <c r="I553" i="4"/>
  <c r="I552" i="4"/>
  <c r="I551" i="4"/>
  <c r="I550" i="4"/>
  <c r="I549" i="4"/>
  <c r="I548" i="4"/>
  <c r="I547" i="4"/>
  <c r="I546" i="4"/>
  <c r="I545" i="4"/>
  <c r="I544" i="4"/>
  <c r="I543" i="4"/>
  <c r="I542" i="4"/>
  <c r="I541" i="4"/>
  <c r="I540" i="4"/>
  <c r="I539" i="4"/>
  <c r="I538" i="4"/>
  <c r="I537" i="4"/>
  <c r="I536" i="4"/>
  <c r="I535" i="4"/>
  <c r="I534" i="4"/>
  <c r="I533" i="4"/>
  <c r="I532" i="4"/>
  <c r="I531" i="4"/>
  <c r="I530" i="4"/>
  <c r="I529" i="4"/>
  <c r="I528" i="4"/>
  <c r="I527" i="4"/>
  <c r="I526" i="4"/>
  <c r="I525" i="4"/>
  <c r="I524" i="4"/>
  <c r="I523" i="4"/>
  <c r="I522" i="4"/>
  <c r="I521" i="4"/>
  <c r="I520" i="4"/>
  <c r="I519" i="4"/>
  <c r="I518" i="4"/>
  <c r="I517" i="4"/>
  <c r="I516" i="4"/>
  <c r="I515" i="4"/>
  <c r="I514" i="4"/>
  <c r="I513" i="4"/>
  <c r="I512" i="4"/>
  <c r="I511" i="4"/>
  <c r="I510" i="4"/>
  <c r="I509" i="4"/>
  <c r="I508" i="4"/>
  <c r="I507" i="4"/>
  <c r="I506" i="4"/>
  <c r="I505" i="4"/>
  <c r="I504" i="4"/>
  <c r="I503" i="4"/>
  <c r="I502" i="4"/>
  <c r="I501" i="4"/>
  <c r="I500" i="4"/>
  <c r="I499" i="4"/>
  <c r="I498" i="4"/>
  <c r="I497" i="4"/>
  <c r="I496" i="4"/>
  <c r="I495" i="4"/>
  <c r="I494" i="4"/>
  <c r="I493" i="4"/>
  <c r="I492" i="4"/>
  <c r="I491" i="4"/>
  <c r="I490" i="4"/>
  <c r="I489" i="4"/>
  <c r="I488" i="4"/>
  <c r="I487" i="4"/>
  <c r="I486" i="4"/>
  <c r="I485" i="4"/>
  <c r="I484" i="4"/>
  <c r="I483" i="4"/>
  <c r="I482" i="4"/>
  <c r="I481" i="4"/>
  <c r="I480" i="4"/>
  <c r="I479" i="4"/>
  <c r="I478" i="4"/>
  <c r="I477" i="4"/>
  <c r="I476" i="4"/>
  <c r="I475" i="4"/>
  <c r="I474" i="4"/>
  <c r="I473" i="4"/>
  <c r="I472" i="4"/>
  <c r="I471" i="4"/>
  <c r="I470" i="4"/>
  <c r="I469" i="4"/>
  <c r="I468" i="4"/>
  <c r="I467" i="4"/>
  <c r="I466" i="4"/>
  <c r="I465" i="4"/>
  <c r="I464" i="4"/>
  <c r="I463" i="4"/>
  <c r="I462" i="4"/>
  <c r="I461" i="4"/>
  <c r="I460" i="4"/>
  <c r="I459" i="4"/>
  <c r="I458" i="4"/>
  <c r="I457" i="4"/>
  <c r="I456" i="4"/>
  <c r="I455" i="4"/>
  <c r="I454" i="4"/>
  <c r="I453" i="4"/>
  <c r="I452" i="4"/>
  <c r="I451" i="4"/>
  <c r="I450" i="4"/>
  <c r="I449" i="4"/>
  <c r="I448" i="4"/>
  <c r="I447" i="4"/>
  <c r="I446" i="4"/>
  <c r="I445" i="4"/>
  <c r="I444" i="4"/>
  <c r="I443" i="4"/>
  <c r="I442" i="4"/>
  <c r="I441" i="4"/>
  <c r="I440" i="4"/>
  <c r="I439" i="4"/>
  <c r="I438" i="4"/>
  <c r="I437" i="4"/>
  <c r="I436" i="4"/>
  <c r="I435" i="4"/>
  <c r="I434" i="4"/>
  <c r="I433" i="4"/>
  <c r="I432" i="4"/>
  <c r="I431" i="4"/>
  <c r="I430" i="4"/>
  <c r="I429" i="4"/>
  <c r="I428" i="4"/>
  <c r="I427" i="4"/>
  <c r="I426" i="4"/>
  <c r="I425" i="4"/>
  <c r="I424" i="4"/>
  <c r="I423" i="4"/>
  <c r="I422" i="4"/>
  <c r="I421" i="4"/>
  <c r="I420" i="4"/>
  <c r="I419" i="4"/>
  <c r="I418" i="4"/>
  <c r="I417" i="4"/>
  <c r="I416" i="4"/>
  <c r="I415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H1001" i="4"/>
  <c r="H1000" i="4"/>
  <c r="H999" i="4"/>
  <c r="H998" i="4"/>
  <c r="H997" i="4"/>
  <c r="H996" i="4"/>
  <c r="H995" i="4"/>
  <c r="H994" i="4"/>
  <c r="H993" i="4"/>
  <c r="H992" i="4"/>
  <c r="H991" i="4"/>
  <c r="H990" i="4"/>
  <c r="H989" i="4"/>
  <c r="H988" i="4"/>
  <c r="H987" i="4"/>
  <c r="H986" i="4"/>
  <c r="H985" i="4"/>
  <c r="H984" i="4"/>
  <c r="H983" i="4"/>
  <c r="H982" i="4"/>
  <c r="H981" i="4"/>
  <c r="H980" i="4"/>
  <c r="H979" i="4"/>
  <c r="H978" i="4"/>
  <c r="H977" i="4"/>
  <c r="H976" i="4"/>
  <c r="H975" i="4"/>
  <c r="H974" i="4"/>
  <c r="H973" i="4"/>
  <c r="H972" i="4"/>
  <c r="H971" i="4"/>
  <c r="H970" i="4"/>
  <c r="H969" i="4"/>
  <c r="H968" i="4"/>
  <c r="H967" i="4"/>
  <c r="H966" i="4"/>
  <c r="H965" i="4"/>
  <c r="H964" i="4"/>
  <c r="H963" i="4"/>
  <c r="H962" i="4"/>
  <c r="H961" i="4"/>
  <c r="H960" i="4"/>
  <c r="H959" i="4"/>
  <c r="H958" i="4"/>
  <c r="H957" i="4"/>
  <c r="H956" i="4"/>
  <c r="H955" i="4"/>
  <c r="H954" i="4"/>
  <c r="H953" i="4"/>
  <c r="H952" i="4"/>
  <c r="H951" i="4"/>
  <c r="H950" i="4"/>
  <c r="H949" i="4"/>
  <c r="H948" i="4"/>
  <c r="H947" i="4"/>
  <c r="H946" i="4"/>
  <c r="H945" i="4"/>
  <c r="H944" i="4"/>
  <c r="H943" i="4"/>
  <c r="H942" i="4"/>
  <c r="H941" i="4"/>
  <c r="H940" i="4"/>
  <c r="H939" i="4"/>
  <c r="H938" i="4"/>
  <c r="H937" i="4"/>
  <c r="H936" i="4"/>
  <c r="H935" i="4"/>
  <c r="H934" i="4"/>
  <c r="H933" i="4"/>
  <c r="H932" i="4"/>
  <c r="H931" i="4"/>
  <c r="H930" i="4"/>
  <c r="H929" i="4"/>
  <c r="H928" i="4"/>
  <c r="H927" i="4"/>
  <c r="H926" i="4"/>
  <c r="H925" i="4"/>
  <c r="H924" i="4"/>
  <c r="H923" i="4"/>
  <c r="H922" i="4"/>
  <c r="H921" i="4"/>
  <c r="H920" i="4"/>
  <c r="H919" i="4"/>
  <c r="H918" i="4"/>
  <c r="H917" i="4"/>
  <c r="H916" i="4"/>
  <c r="H915" i="4"/>
  <c r="H914" i="4"/>
  <c r="H913" i="4"/>
  <c r="H912" i="4"/>
  <c r="H911" i="4"/>
  <c r="H910" i="4"/>
  <c r="H909" i="4"/>
  <c r="H908" i="4"/>
  <c r="H907" i="4"/>
  <c r="H906" i="4"/>
  <c r="H905" i="4"/>
  <c r="H904" i="4"/>
  <c r="H903" i="4"/>
  <c r="H902" i="4"/>
  <c r="H901" i="4"/>
  <c r="H900" i="4"/>
  <c r="H899" i="4"/>
  <c r="H898" i="4"/>
  <c r="H897" i="4"/>
  <c r="H896" i="4"/>
  <c r="H895" i="4"/>
  <c r="H894" i="4"/>
  <c r="H893" i="4"/>
  <c r="H892" i="4"/>
  <c r="H891" i="4"/>
  <c r="H890" i="4"/>
  <c r="H889" i="4"/>
  <c r="H888" i="4"/>
  <c r="H887" i="4"/>
  <c r="H886" i="4"/>
  <c r="H885" i="4"/>
  <c r="H884" i="4"/>
  <c r="H883" i="4"/>
  <c r="H882" i="4"/>
  <c r="H881" i="4"/>
  <c r="H880" i="4"/>
  <c r="H879" i="4"/>
  <c r="H878" i="4"/>
  <c r="H877" i="4"/>
  <c r="H876" i="4"/>
  <c r="H875" i="4"/>
  <c r="H874" i="4"/>
  <c r="H873" i="4"/>
  <c r="H872" i="4"/>
  <c r="H871" i="4"/>
  <c r="H870" i="4"/>
  <c r="H869" i="4"/>
  <c r="H868" i="4"/>
  <c r="H867" i="4"/>
  <c r="H866" i="4"/>
  <c r="H865" i="4"/>
  <c r="H864" i="4"/>
  <c r="H863" i="4"/>
  <c r="H862" i="4"/>
  <c r="H861" i="4"/>
  <c r="H860" i="4"/>
  <c r="H859" i="4"/>
  <c r="H858" i="4"/>
  <c r="H857" i="4"/>
  <c r="H856" i="4"/>
  <c r="H855" i="4"/>
  <c r="H854" i="4"/>
  <c r="H853" i="4"/>
  <c r="H852" i="4"/>
  <c r="H851" i="4"/>
  <c r="H850" i="4"/>
  <c r="H849" i="4"/>
  <c r="H848" i="4"/>
  <c r="H847" i="4"/>
  <c r="H846" i="4"/>
  <c r="H845" i="4"/>
  <c r="H844" i="4"/>
  <c r="H843" i="4"/>
  <c r="H842" i="4"/>
  <c r="H841" i="4"/>
  <c r="H840" i="4"/>
  <c r="H839" i="4"/>
  <c r="H838" i="4"/>
  <c r="H837" i="4"/>
  <c r="H836" i="4"/>
  <c r="H835" i="4"/>
  <c r="H834" i="4"/>
  <c r="H833" i="4"/>
  <c r="H832" i="4"/>
  <c r="H831" i="4"/>
  <c r="H830" i="4"/>
  <c r="H829" i="4"/>
  <c r="H828" i="4"/>
  <c r="H827" i="4"/>
  <c r="H826" i="4"/>
  <c r="H825" i="4"/>
  <c r="H824" i="4"/>
  <c r="H823" i="4"/>
  <c r="H822" i="4"/>
  <c r="H821" i="4"/>
  <c r="H820" i="4"/>
  <c r="H819" i="4"/>
  <c r="H818" i="4"/>
  <c r="H817" i="4"/>
  <c r="H816" i="4"/>
  <c r="H815" i="4"/>
  <c r="H814" i="4"/>
  <c r="H813" i="4"/>
  <c r="H812" i="4"/>
  <c r="H811" i="4"/>
  <c r="H810" i="4"/>
  <c r="H809" i="4"/>
  <c r="H808" i="4"/>
  <c r="H807" i="4"/>
  <c r="H806" i="4"/>
  <c r="H805" i="4"/>
  <c r="H804" i="4"/>
  <c r="H803" i="4"/>
  <c r="H802" i="4"/>
  <c r="H801" i="4"/>
  <c r="H800" i="4"/>
  <c r="H799" i="4"/>
  <c r="H798" i="4"/>
  <c r="H797" i="4"/>
  <c r="H796" i="4"/>
  <c r="H795" i="4"/>
  <c r="H794" i="4"/>
  <c r="H793" i="4"/>
  <c r="H792" i="4"/>
  <c r="H791" i="4"/>
  <c r="H790" i="4"/>
  <c r="H789" i="4"/>
  <c r="H788" i="4"/>
  <c r="H787" i="4"/>
  <c r="H786" i="4"/>
  <c r="H785" i="4"/>
  <c r="H784" i="4"/>
  <c r="H783" i="4"/>
  <c r="H782" i="4"/>
  <c r="H781" i="4"/>
  <c r="H780" i="4"/>
  <c r="H779" i="4"/>
  <c r="H778" i="4"/>
  <c r="H777" i="4"/>
  <c r="H776" i="4"/>
  <c r="H775" i="4"/>
  <c r="H774" i="4"/>
  <c r="H773" i="4"/>
  <c r="H772" i="4"/>
  <c r="H771" i="4"/>
  <c r="H770" i="4"/>
  <c r="H769" i="4"/>
  <c r="H768" i="4"/>
  <c r="H767" i="4"/>
  <c r="H766" i="4"/>
  <c r="H765" i="4"/>
  <c r="H764" i="4"/>
  <c r="H763" i="4"/>
  <c r="H762" i="4"/>
  <c r="H761" i="4"/>
  <c r="H760" i="4"/>
  <c r="H759" i="4"/>
  <c r="H758" i="4"/>
  <c r="H757" i="4"/>
  <c r="H756" i="4"/>
  <c r="H755" i="4"/>
  <c r="H754" i="4"/>
  <c r="H753" i="4"/>
  <c r="H752" i="4"/>
  <c r="H751" i="4"/>
  <c r="H750" i="4"/>
  <c r="H749" i="4"/>
  <c r="H748" i="4"/>
  <c r="H747" i="4"/>
  <c r="H746" i="4"/>
  <c r="H745" i="4"/>
  <c r="H744" i="4"/>
  <c r="H743" i="4"/>
  <c r="H742" i="4"/>
  <c r="H741" i="4"/>
  <c r="H740" i="4"/>
  <c r="H739" i="4"/>
  <c r="H738" i="4"/>
  <c r="H737" i="4"/>
  <c r="H736" i="4"/>
  <c r="H735" i="4"/>
  <c r="H734" i="4"/>
  <c r="H733" i="4"/>
  <c r="H732" i="4"/>
  <c r="H731" i="4"/>
  <c r="H730" i="4"/>
  <c r="H729" i="4"/>
  <c r="H728" i="4"/>
  <c r="H727" i="4"/>
  <c r="H726" i="4"/>
  <c r="H725" i="4"/>
  <c r="H724" i="4"/>
  <c r="H723" i="4"/>
  <c r="H722" i="4"/>
  <c r="H721" i="4"/>
  <c r="H720" i="4"/>
  <c r="H719" i="4"/>
  <c r="H718" i="4"/>
  <c r="H717" i="4"/>
  <c r="H716" i="4"/>
  <c r="H715" i="4"/>
  <c r="H714" i="4"/>
  <c r="H713" i="4"/>
  <c r="H712" i="4"/>
  <c r="H711" i="4"/>
  <c r="H710" i="4"/>
  <c r="H709" i="4"/>
  <c r="H708" i="4"/>
  <c r="H707" i="4"/>
  <c r="H706" i="4"/>
  <c r="H705" i="4"/>
  <c r="H704" i="4"/>
  <c r="H703" i="4"/>
  <c r="H702" i="4"/>
  <c r="H701" i="4"/>
  <c r="H700" i="4"/>
  <c r="H699" i="4"/>
  <c r="H698" i="4"/>
  <c r="H697" i="4"/>
  <c r="H696" i="4"/>
  <c r="H695" i="4"/>
  <c r="H694" i="4"/>
  <c r="H693" i="4"/>
  <c r="H692" i="4"/>
  <c r="H691" i="4"/>
  <c r="H690" i="4"/>
  <c r="H689" i="4"/>
  <c r="H688" i="4"/>
  <c r="H687" i="4"/>
  <c r="H686" i="4"/>
  <c r="H685" i="4"/>
  <c r="H684" i="4"/>
  <c r="H683" i="4"/>
  <c r="H682" i="4"/>
  <c r="H681" i="4"/>
  <c r="H680" i="4"/>
  <c r="H679" i="4"/>
  <c r="H678" i="4"/>
  <c r="H677" i="4"/>
  <c r="H676" i="4"/>
  <c r="H675" i="4"/>
  <c r="H674" i="4"/>
  <c r="H673" i="4"/>
  <c r="H672" i="4"/>
  <c r="H671" i="4"/>
  <c r="H670" i="4"/>
  <c r="H669" i="4"/>
  <c r="H668" i="4"/>
  <c r="H667" i="4"/>
  <c r="H666" i="4"/>
  <c r="H665" i="4"/>
  <c r="H664" i="4"/>
  <c r="H663" i="4"/>
  <c r="H662" i="4"/>
  <c r="H661" i="4"/>
  <c r="H660" i="4"/>
  <c r="H659" i="4"/>
  <c r="H658" i="4"/>
  <c r="H657" i="4"/>
  <c r="H656" i="4"/>
  <c r="H655" i="4"/>
  <c r="H654" i="4"/>
  <c r="H653" i="4"/>
  <c r="H652" i="4"/>
  <c r="H651" i="4"/>
  <c r="H650" i="4"/>
  <c r="H649" i="4"/>
  <c r="H648" i="4"/>
  <c r="H647" i="4"/>
  <c r="H646" i="4"/>
  <c r="H645" i="4"/>
  <c r="H644" i="4"/>
  <c r="H643" i="4"/>
  <c r="H642" i="4"/>
  <c r="H641" i="4"/>
  <c r="H640" i="4"/>
  <c r="H639" i="4"/>
  <c r="H638" i="4"/>
  <c r="H637" i="4"/>
  <c r="H636" i="4"/>
  <c r="H635" i="4"/>
  <c r="H634" i="4"/>
  <c r="H633" i="4"/>
  <c r="H632" i="4"/>
  <c r="H631" i="4"/>
  <c r="H630" i="4"/>
  <c r="H629" i="4"/>
  <c r="H628" i="4"/>
  <c r="H627" i="4"/>
  <c r="H626" i="4"/>
  <c r="H625" i="4"/>
  <c r="H624" i="4"/>
  <c r="H623" i="4"/>
  <c r="H622" i="4"/>
  <c r="H621" i="4"/>
  <c r="H620" i="4"/>
  <c r="H619" i="4"/>
  <c r="H618" i="4"/>
  <c r="H617" i="4"/>
  <c r="H616" i="4"/>
  <c r="H615" i="4"/>
  <c r="H614" i="4"/>
  <c r="H613" i="4"/>
  <c r="H612" i="4"/>
  <c r="H611" i="4"/>
  <c r="H610" i="4"/>
  <c r="H609" i="4"/>
  <c r="H608" i="4"/>
  <c r="H607" i="4"/>
  <c r="H606" i="4"/>
  <c r="H605" i="4"/>
  <c r="H604" i="4"/>
  <c r="H603" i="4"/>
  <c r="H602" i="4"/>
  <c r="H601" i="4"/>
  <c r="H600" i="4"/>
  <c r="H599" i="4"/>
  <c r="H598" i="4"/>
  <c r="H597" i="4"/>
  <c r="H596" i="4"/>
  <c r="H595" i="4"/>
  <c r="H594" i="4"/>
  <c r="H593" i="4"/>
  <c r="H592" i="4"/>
  <c r="H591" i="4"/>
  <c r="H590" i="4"/>
  <c r="H589" i="4"/>
  <c r="H588" i="4"/>
  <c r="H587" i="4"/>
  <c r="H586" i="4"/>
  <c r="H585" i="4"/>
  <c r="H584" i="4"/>
  <c r="H583" i="4"/>
  <c r="H582" i="4"/>
  <c r="H581" i="4"/>
  <c r="H580" i="4"/>
  <c r="H579" i="4"/>
  <c r="H578" i="4"/>
  <c r="H577" i="4"/>
  <c r="H576" i="4"/>
  <c r="H575" i="4"/>
  <c r="H574" i="4"/>
  <c r="H573" i="4"/>
  <c r="H572" i="4"/>
  <c r="H571" i="4"/>
  <c r="H570" i="4"/>
  <c r="H569" i="4"/>
  <c r="H568" i="4"/>
  <c r="H567" i="4"/>
  <c r="H566" i="4"/>
  <c r="H565" i="4"/>
  <c r="H564" i="4"/>
  <c r="H563" i="4"/>
  <c r="H562" i="4"/>
  <c r="H561" i="4"/>
  <c r="H560" i="4"/>
  <c r="H559" i="4"/>
  <c r="H558" i="4"/>
  <c r="H557" i="4"/>
  <c r="H556" i="4"/>
  <c r="H555" i="4"/>
  <c r="H554" i="4"/>
  <c r="H553" i="4"/>
  <c r="H552" i="4"/>
  <c r="H551" i="4"/>
  <c r="H550" i="4"/>
  <c r="H549" i="4"/>
  <c r="H548" i="4"/>
  <c r="H547" i="4"/>
  <c r="H546" i="4"/>
  <c r="H545" i="4"/>
  <c r="H544" i="4"/>
  <c r="H543" i="4"/>
  <c r="H542" i="4"/>
  <c r="H541" i="4"/>
  <c r="H540" i="4"/>
  <c r="H539" i="4"/>
  <c r="H538" i="4"/>
  <c r="H537" i="4"/>
  <c r="H536" i="4"/>
  <c r="H535" i="4"/>
  <c r="H534" i="4"/>
  <c r="H533" i="4"/>
  <c r="H532" i="4"/>
  <c r="H531" i="4"/>
  <c r="H530" i="4"/>
  <c r="H529" i="4"/>
  <c r="H528" i="4"/>
  <c r="H527" i="4"/>
  <c r="H526" i="4"/>
  <c r="H525" i="4"/>
  <c r="H524" i="4"/>
  <c r="H523" i="4"/>
  <c r="H522" i="4"/>
  <c r="H521" i="4"/>
  <c r="H520" i="4"/>
  <c r="H519" i="4"/>
  <c r="H518" i="4"/>
  <c r="H517" i="4"/>
  <c r="H516" i="4"/>
  <c r="H515" i="4"/>
  <c r="H514" i="4"/>
  <c r="H513" i="4"/>
  <c r="H512" i="4"/>
  <c r="H511" i="4"/>
  <c r="H510" i="4"/>
  <c r="H509" i="4"/>
  <c r="H508" i="4"/>
  <c r="H507" i="4"/>
  <c r="H506" i="4"/>
  <c r="H505" i="4"/>
  <c r="H504" i="4"/>
  <c r="H503" i="4"/>
  <c r="H502" i="4"/>
  <c r="H501" i="4"/>
  <c r="H500" i="4"/>
  <c r="H499" i="4"/>
  <c r="H498" i="4"/>
  <c r="H497" i="4"/>
  <c r="H496" i="4"/>
  <c r="H495" i="4"/>
  <c r="H494" i="4"/>
  <c r="H493" i="4"/>
  <c r="H492" i="4"/>
  <c r="H491" i="4"/>
  <c r="H490" i="4"/>
  <c r="H489" i="4"/>
  <c r="H488" i="4"/>
  <c r="H487" i="4"/>
  <c r="H486" i="4"/>
  <c r="H485" i="4"/>
  <c r="H484" i="4"/>
  <c r="H483" i="4"/>
  <c r="H482" i="4"/>
  <c r="H481" i="4"/>
  <c r="H480" i="4"/>
  <c r="H479" i="4"/>
  <c r="H478" i="4"/>
  <c r="H477" i="4"/>
  <c r="H476" i="4"/>
  <c r="H475" i="4"/>
  <c r="H474" i="4"/>
  <c r="H473" i="4"/>
  <c r="H472" i="4"/>
  <c r="H471" i="4"/>
  <c r="H470" i="4"/>
  <c r="H469" i="4"/>
  <c r="H468" i="4"/>
  <c r="H467" i="4"/>
  <c r="H466" i="4"/>
  <c r="H465" i="4"/>
  <c r="H464" i="4"/>
  <c r="H463" i="4"/>
  <c r="H462" i="4"/>
  <c r="H461" i="4"/>
  <c r="H460" i="4"/>
  <c r="H459" i="4"/>
  <c r="H458" i="4"/>
  <c r="H457" i="4"/>
  <c r="H456" i="4"/>
  <c r="H455" i="4"/>
  <c r="H454" i="4"/>
  <c r="H453" i="4"/>
  <c r="H452" i="4"/>
  <c r="H451" i="4"/>
  <c r="H450" i="4"/>
  <c r="H449" i="4"/>
  <c r="H448" i="4"/>
  <c r="H447" i="4"/>
  <c r="H446" i="4"/>
  <c r="H445" i="4"/>
  <c r="H444" i="4"/>
  <c r="H443" i="4"/>
  <c r="H442" i="4"/>
  <c r="H441" i="4"/>
  <c r="H440" i="4"/>
  <c r="H439" i="4"/>
  <c r="H438" i="4"/>
  <c r="H437" i="4"/>
  <c r="H436" i="4"/>
  <c r="H435" i="4"/>
  <c r="H434" i="4"/>
  <c r="H433" i="4"/>
  <c r="H432" i="4"/>
  <c r="H431" i="4"/>
  <c r="H430" i="4"/>
  <c r="H429" i="4"/>
  <c r="H428" i="4"/>
  <c r="H427" i="4"/>
  <c r="H426" i="4"/>
  <c r="H425" i="4"/>
  <c r="H424" i="4"/>
  <c r="H423" i="4"/>
  <c r="H422" i="4"/>
  <c r="H421" i="4"/>
  <c r="H420" i="4"/>
  <c r="H419" i="4"/>
  <c r="H418" i="4"/>
  <c r="H417" i="4"/>
  <c r="H416" i="4"/>
  <c r="H415" i="4"/>
  <c r="H414" i="4"/>
  <c r="H413" i="4"/>
  <c r="H412" i="4"/>
  <c r="H411" i="4"/>
  <c r="H410" i="4"/>
  <c r="H409" i="4"/>
  <c r="H408" i="4"/>
  <c r="H407" i="4"/>
  <c r="H406" i="4"/>
  <c r="H405" i="4"/>
  <c r="H404" i="4"/>
  <c r="H403" i="4"/>
  <c r="H402" i="4"/>
  <c r="H401" i="4"/>
  <c r="H400" i="4"/>
  <c r="H399" i="4"/>
  <c r="H398" i="4"/>
  <c r="H397" i="4"/>
  <c r="H396" i="4"/>
  <c r="H395" i="4"/>
  <c r="H394" i="4"/>
  <c r="H393" i="4"/>
  <c r="H392" i="4"/>
  <c r="H391" i="4"/>
  <c r="H390" i="4"/>
  <c r="H389" i="4"/>
  <c r="H388" i="4"/>
  <c r="H387" i="4"/>
  <c r="H386" i="4"/>
  <c r="H385" i="4"/>
  <c r="H384" i="4"/>
  <c r="H383" i="4"/>
  <c r="H382" i="4"/>
  <c r="H381" i="4"/>
  <c r="H380" i="4"/>
  <c r="H379" i="4"/>
  <c r="H378" i="4"/>
  <c r="H377" i="4"/>
  <c r="H376" i="4"/>
  <c r="H375" i="4"/>
  <c r="H374" i="4"/>
  <c r="H373" i="4"/>
  <c r="H372" i="4"/>
  <c r="H371" i="4"/>
  <c r="H370" i="4"/>
  <c r="H369" i="4"/>
  <c r="H368" i="4"/>
  <c r="H367" i="4"/>
  <c r="H366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3" i="4"/>
  <c r="H332" i="4"/>
  <c r="H331" i="4"/>
  <c r="H330" i="4"/>
  <c r="H329" i="4"/>
  <c r="H328" i="4"/>
  <c r="H327" i="4"/>
  <c r="H326" i="4"/>
  <c r="H325" i="4"/>
  <c r="H324" i="4"/>
  <c r="H323" i="4"/>
  <c r="H322" i="4"/>
  <c r="H321" i="4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K2" i="4"/>
  <c r="J2" i="4"/>
  <c r="I2" i="4"/>
  <c r="H2" i="4"/>
  <c r="E2" i="4"/>
  <c r="E1001" i="4"/>
  <c r="E1000" i="4"/>
  <c r="E999" i="4"/>
  <c r="E998" i="4"/>
  <c r="E997" i="4"/>
  <c r="E996" i="4"/>
  <c r="E995" i="4"/>
  <c r="E994" i="4"/>
  <c r="E993" i="4"/>
  <c r="E992" i="4"/>
  <c r="E991" i="4"/>
  <c r="E990" i="4"/>
  <c r="E989" i="4"/>
  <c r="E988" i="4"/>
  <c r="E987" i="4"/>
  <c r="E986" i="4"/>
  <c r="E985" i="4"/>
  <c r="E984" i="4"/>
  <c r="E983" i="4"/>
  <c r="E982" i="4"/>
  <c r="E981" i="4"/>
  <c r="E980" i="4"/>
  <c r="E979" i="4"/>
  <c r="E978" i="4"/>
  <c r="E977" i="4"/>
  <c r="E976" i="4"/>
  <c r="E975" i="4"/>
  <c r="E974" i="4"/>
  <c r="E973" i="4"/>
  <c r="E972" i="4"/>
  <c r="E971" i="4"/>
  <c r="E970" i="4"/>
  <c r="E969" i="4"/>
  <c r="E968" i="4"/>
  <c r="E967" i="4"/>
  <c r="E966" i="4"/>
  <c r="E965" i="4"/>
  <c r="E964" i="4"/>
  <c r="E963" i="4"/>
  <c r="E962" i="4"/>
  <c r="E961" i="4"/>
  <c r="E960" i="4"/>
  <c r="E959" i="4"/>
  <c r="E958" i="4"/>
  <c r="E957" i="4"/>
  <c r="E956" i="4"/>
  <c r="E955" i="4"/>
  <c r="E954" i="4"/>
  <c r="E953" i="4"/>
  <c r="E952" i="4"/>
  <c r="E951" i="4"/>
  <c r="E950" i="4"/>
  <c r="E949" i="4"/>
  <c r="E948" i="4"/>
  <c r="E947" i="4"/>
  <c r="E946" i="4"/>
  <c r="E945" i="4"/>
  <c r="E944" i="4"/>
  <c r="E943" i="4"/>
  <c r="E942" i="4"/>
  <c r="E941" i="4"/>
  <c r="E940" i="4"/>
  <c r="E939" i="4"/>
  <c r="E938" i="4"/>
  <c r="E937" i="4"/>
  <c r="E936" i="4"/>
  <c r="E935" i="4"/>
  <c r="E934" i="4"/>
  <c r="E933" i="4"/>
  <c r="E932" i="4"/>
  <c r="E931" i="4"/>
  <c r="E930" i="4"/>
  <c r="E929" i="4"/>
  <c r="E928" i="4"/>
  <c r="E927" i="4"/>
  <c r="E926" i="4"/>
  <c r="E925" i="4"/>
  <c r="E924" i="4"/>
  <c r="E923" i="4"/>
  <c r="E922" i="4"/>
  <c r="E921" i="4"/>
  <c r="E920" i="4"/>
  <c r="E919" i="4"/>
  <c r="E918" i="4"/>
  <c r="E917" i="4"/>
  <c r="E916" i="4"/>
  <c r="E915" i="4"/>
  <c r="E914" i="4"/>
  <c r="E913" i="4"/>
  <c r="E912" i="4"/>
  <c r="E911" i="4"/>
  <c r="E910" i="4"/>
  <c r="E909" i="4"/>
  <c r="E908" i="4"/>
  <c r="E907" i="4"/>
  <c r="E906" i="4"/>
  <c r="E905" i="4"/>
  <c r="E904" i="4"/>
  <c r="E903" i="4"/>
  <c r="E902" i="4"/>
  <c r="E901" i="4"/>
  <c r="E900" i="4"/>
  <c r="E899" i="4"/>
  <c r="E898" i="4"/>
  <c r="E897" i="4"/>
  <c r="E896" i="4"/>
  <c r="E895" i="4"/>
  <c r="E894" i="4"/>
  <c r="E893" i="4"/>
  <c r="E892" i="4"/>
  <c r="E891" i="4"/>
  <c r="E890" i="4"/>
  <c r="E889" i="4"/>
  <c r="E888" i="4"/>
  <c r="E887" i="4"/>
  <c r="E886" i="4"/>
  <c r="E885" i="4"/>
  <c r="E884" i="4"/>
  <c r="E883" i="4"/>
  <c r="E882" i="4"/>
  <c r="E881" i="4"/>
  <c r="E880" i="4"/>
  <c r="E879" i="4"/>
  <c r="E878" i="4"/>
  <c r="E877" i="4"/>
  <c r="E876" i="4"/>
  <c r="E875" i="4"/>
  <c r="E874" i="4"/>
  <c r="E873" i="4"/>
  <c r="E872" i="4"/>
  <c r="E871" i="4"/>
  <c r="E870" i="4"/>
  <c r="E869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3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D2" i="4"/>
  <c r="D1001" i="4"/>
  <c r="D1000" i="4"/>
  <c r="D999" i="4"/>
  <c r="D998" i="4"/>
  <c r="D997" i="4"/>
  <c r="D996" i="4"/>
  <c r="D995" i="4"/>
  <c r="D994" i="4"/>
  <c r="D993" i="4"/>
  <c r="D992" i="4"/>
  <c r="D991" i="4"/>
  <c r="D990" i="4"/>
  <c r="D989" i="4"/>
  <c r="D988" i="4"/>
  <c r="D987" i="4"/>
  <c r="D986" i="4"/>
  <c r="D985" i="4"/>
  <c r="D984" i="4"/>
  <c r="D983" i="4"/>
  <c r="D982" i="4"/>
  <c r="D981" i="4"/>
  <c r="D980" i="4"/>
  <c r="D979" i="4"/>
  <c r="D978" i="4"/>
  <c r="D977" i="4"/>
  <c r="D976" i="4"/>
  <c r="D975" i="4"/>
  <c r="D974" i="4"/>
  <c r="D973" i="4"/>
  <c r="D972" i="4"/>
  <c r="D971" i="4"/>
  <c r="D970" i="4"/>
  <c r="D969" i="4"/>
  <c r="D968" i="4"/>
  <c r="D967" i="4"/>
  <c r="D966" i="4"/>
  <c r="D965" i="4"/>
  <c r="D964" i="4"/>
  <c r="D963" i="4"/>
  <c r="D962" i="4"/>
  <c r="D961" i="4"/>
  <c r="D960" i="4"/>
  <c r="D959" i="4"/>
  <c r="D958" i="4"/>
  <c r="D957" i="4"/>
  <c r="D956" i="4"/>
  <c r="D955" i="4"/>
  <c r="D954" i="4"/>
  <c r="D953" i="4"/>
  <c r="D952" i="4"/>
  <c r="D951" i="4"/>
  <c r="D950" i="4"/>
  <c r="D949" i="4"/>
  <c r="D948" i="4"/>
  <c r="D947" i="4"/>
  <c r="D946" i="4"/>
  <c r="D945" i="4"/>
  <c r="D944" i="4"/>
  <c r="D943" i="4"/>
  <c r="D942" i="4"/>
  <c r="D941" i="4"/>
  <c r="D940" i="4"/>
  <c r="D939" i="4"/>
  <c r="D938" i="4"/>
  <c r="D937" i="4"/>
  <c r="D936" i="4"/>
  <c r="D935" i="4"/>
  <c r="D934" i="4"/>
  <c r="D933" i="4"/>
  <c r="D932" i="4"/>
  <c r="D931" i="4"/>
  <c r="D930" i="4"/>
  <c r="D929" i="4"/>
  <c r="D928" i="4"/>
  <c r="D927" i="4"/>
  <c r="D926" i="4"/>
  <c r="D925" i="4"/>
  <c r="D924" i="4"/>
  <c r="D923" i="4"/>
  <c r="D922" i="4"/>
  <c r="D921" i="4"/>
  <c r="D920" i="4"/>
  <c r="D919" i="4"/>
  <c r="D918" i="4"/>
  <c r="D917" i="4"/>
  <c r="D916" i="4"/>
  <c r="D915" i="4"/>
  <c r="D914" i="4"/>
  <c r="D913" i="4"/>
  <c r="D912" i="4"/>
  <c r="D911" i="4"/>
  <c r="D910" i="4"/>
  <c r="D909" i="4"/>
  <c r="D908" i="4"/>
  <c r="D907" i="4"/>
  <c r="D906" i="4"/>
  <c r="D905" i="4"/>
  <c r="D904" i="4"/>
  <c r="D903" i="4"/>
  <c r="D902" i="4"/>
  <c r="D901" i="4"/>
  <c r="D900" i="4"/>
  <c r="D899" i="4"/>
  <c r="D898" i="4"/>
  <c r="D897" i="4"/>
  <c r="D896" i="4"/>
  <c r="D895" i="4"/>
  <c r="D894" i="4"/>
  <c r="D893" i="4"/>
  <c r="D892" i="4"/>
  <c r="D891" i="4"/>
  <c r="D890" i="4"/>
  <c r="D889" i="4"/>
  <c r="D888" i="4"/>
  <c r="D887" i="4"/>
  <c r="D886" i="4"/>
  <c r="D885" i="4"/>
  <c r="D884" i="4"/>
  <c r="D883" i="4"/>
  <c r="D882" i="4"/>
  <c r="D881" i="4"/>
  <c r="D880" i="4"/>
  <c r="D879" i="4"/>
  <c r="D878" i="4"/>
  <c r="D877" i="4"/>
  <c r="D876" i="4"/>
  <c r="D875" i="4"/>
  <c r="D874" i="4"/>
  <c r="D873" i="4"/>
  <c r="D872" i="4"/>
  <c r="D871" i="4"/>
  <c r="D870" i="4"/>
  <c r="D869" i="4"/>
  <c r="D868" i="4"/>
  <c r="D867" i="4"/>
  <c r="D866" i="4"/>
  <c r="D865" i="4"/>
  <c r="D864" i="4"/>
  <c r="D863" i="4"/>
  <c r="D862" i="4"/>
  <c r="D861" i="4"/>
  <c r="D860" i="4"/>
  <c r="D859" i="4"/>
  <c r="D858" i="4"/>
  <c r="D857" i="4"/>
  <c r="D856" i="4"/>
  <c r="D855" i="4"/>
  <c r="D854" i="4"/>
  <c r="D853" i="4"/>
  <c r="D852" i="4"/>
  <c r="D851" i="4"/>
  <c r="D850" i="4"/>
  <c r="D849" i="4"/>
  <c r="D848" i="4"/>
  <c r="D847" i="4"/>
  <c r="D846" i="4"/>
  <c r="D845" i="4"/>
  <c r="D844" i="4"/>
  <c r="D843" i="4"/>
  <c r="D842" i="4"/>
  <c r="D841" i="4"/>
  <c r="D840" i="4"/>
  <c r="D839" i="4"/>
  <c r="D838" i="4"/>
  <c r="D837" i="4"/>
  <c r="D836" i="4"/>
  <c r="D835" i="4"/>
  <c r="D834" i="4"/>
  <c r="D833" i="4"/>
  <c r="D832" i="4"/>
  <c r="D831" i="4"/>
  <c r="D830" i="4"/>
  <c r="D829" i="4"/>
  <c r="D828" i="4"/>
  <c r="D827" i="4"/>
  <c r="D826" i="4"/>
  <c r="D825" i="4"/>
  <c r="D824" i="4"/>
  <c r="D823" i="4"/>
  <c r="D822" i="4"/>
  <c r="D821" i="4"/>
  <c r="D820" i="4"/>
  <c r="D819" i="4"/>
  <c r="D818" i="4"/>
  <c r="D817" i="4"/>
  <c r="D816" i="4"/>
  <c r="D815" i="4"/>
  <c r="D814" i="4"/>
  <c r="D813" i="4"/>
  <c r="D812" i="4"/>
  <c r="D811" i="4"/>
  <c r="D810" i="4"/>
  <c r="D809" i="4"/>
  <c r="D808" i="4"/>
  <c r="D807" i="4"/>
  <c r="D806" i="4"/>
  <c r="D805" i="4"/>
  <c r="D804" i="4"/>
  <c r="D803" i="4"/>
  <c r="D802" i="4"/>
  <c r="D801" i="4"/>
  <c r="D800" i="4"/>
  <c r="D799" i="4"/>
  <c r="D798" i="4"/>
  <c r="D797" i="4"/>
  <c r="D796" i="4"/>
  <c r="D795" i="4"/>
  <c r="D794" i="4"/>
  <c r="D793" i="4"/>
  <c r="D792" i="4"/>
  <c r="D791" i="4"/>
  <c r="D790" i="4"/>
  <c r="D789" i="4"/>
  <c r="D788" i="4"/>
  <c r="D787" i="4"/>
  <c r="D786" i="4"/>
  <c r="D785" i="4"/>
  <c r="D784" i="4"/>
  <c r="D783" i="4"/>
  <c r="D782" i="4"/>
  <c r="D781" i="4"/>
  <c r="D780" i="4"/>
  <c r="D779" i="4"/>
  <c r="D778" i="4"/>
  <c r="D777" i="4"/>
  <c r="D776" i="4"/>
  <c r="D775" i="4"/>
  <c r="D774" i="4"/>
  <c r="D773" i="4"/>
  <c r="D772" i="4"/>
  <c r="D771" i="4"/>
  <c r="D770" i="4"/>
  <c r="D769" i="4"/>
  <c r="D768" i="4"/>
  <c r="D767" i="4"/>
  <c r="D766" i="4"/>
  <c r="D765" i="4"/>
  <c r="D764" i="4"/>
  <c r="D763" i="4"/>
  <c r="D762" i="4"/>
  <c r="D761" i="4"/>
  <c r="D760" i="4"/>
  <c r="D759" i="4"/>
  <c r="D758" i="4"/>
  <c r="D757" i="4"/>
  <c r="D756" i="4"/>
  <c r="D755" i="4"/>
  <c r="D754" i="4"/>
  <c r="D753" i="4"/>
  <c r="D752" i="4"/>
  <c r="D751" i="4"/>
  <c r="D750" i="4"/>
  <c r="D749" i="4"/>
  <c r="D748" i="4"/>
  <c r="D747" i="4"/>
  <c r="D746" i="4"/>
  <c r="D745" i="4"/>
  <c r="D744" i="4"/>
  <c r="D743" i="4"/>
  <c r="D742" i="4"/>
  <c r="D741" i="4"/>
  <c r="D740" i="4"/>
  <c r="D739" i="4"/>
  <c r="D738" i="4"/>
  <c r="D737" i="4"/>
  <c r="D736" i="4"/>
  <c r="D735" i="4"/>
  <c r="D734" i="4"/>
  <c r="D733" i="4"/>
  <c r="D732" i="4"/>
  <c r="D731" i="4"/>
  <c r="D730" i="4"/>
  <c r="D729" i="4"/>
  <c r="D728" i="4"/>
  <c r="D727" i="4"/>
  <c r="D726" i="4"/>
  <c r="D725" i="4"/>
  <c r="D724" i="4"/>
  <c r="D723" i="4"/>
  <c r="D722" i="4"/>
  <c r="D721" i="4"/>
  <c r="D720" i="4"/>
  <c r="D719" i="4"/>
  <c r="D718" i="4"/>
  <c r="D717" i="4"/>
  <c r="D716" i="4"/>
  <c r="D715" i="4"/>
  <c r="D714" i="4"/>
  <c r="D713" i="4"/>
  <c r="D712" i="4"/>
  <c r="D711" i="4"/>
  <c r="D710" i="4"/>
  <c r="D709" i="4"/>
  <c r="D708" i="4"/>
  <c r="D707" i="4"/>
  <c r="D706" i="4"/>
  <c r="D705" i="4"/>
  <c r="D704" i="4"/>
  <c r="D703" i="4"/>
  <c r="D702" i="4"/>
  <c r="D701" i="4"/>
  <c r="D700" i="4"/>
  <c r="D699" i="4"/>
  <c r="D698" i="4"/>
  <c r="D697" i="4"/>
  <c r="D696" i="4"/>
  <c r="D695" i="4"/>
  <c r="D694" i="4"/>
  <c r="D693" i="4"/>
  <c r="D692" i="4"/>
  <c r="D691" i="4"/>
  <c r="D690" i="4"/>
  <c r="D689" i="4"/>
  <c r="D688" i="4"/>
  <c r="D687" i="4"/>
  <c r="D686" i="4"/>
  <c r="D685" i="4"/>
  <c r="D684" i="4"/>
  <c r="D683" i="4"/>
  <c r="D682" i="4"/>
  <c r="D681" i="4"/>
  <c r="D680" i="4"/>
  <c r="D679" i="4"/>
  <c r="D678" i="4"/>
  <c r="D677" i="4"/>
  <c r="D676" i="4"/>
  <c r="D675" i="4"/>
  <c r="D674" i="4"/>
  <c r="D673" i="4"/>
  <c r="D672" i="4"/>
  <c r="D671" i="4"/>
  <c r="D670" i="4"/>
  <c r="D669" i="4"/>
  <c r="D668" i="4"/>
  <c r="D667" i="4"/>
  <c r="D666" i="4"/>
  <c r="D665" i="4"/>
  <c r="D664" i="4"/>
  <c r="D663" i="4"/>
  <c r="D662" i="4"/>
  <c r="D661" i="4"/>
  <c r="D660" i="4"/>
  <c r="D659" i="4"/>
  <c r="D658" i="4"/>
  <c r="D657" i="4"/>
  <c r="D656" i="4"/>
  <c r="D655" i="4"/>
  <c r="D654" i="4"/>
  <c r="D653" i="4"/>
  <c r="D652" i="4"/>
  <c r="D651" i="4"/>
  <c r="D650" i="4"/>
  <c r="D649" i="4"/>
  <c r="D648" i="4"/>
  <c r="D647" i="4"/>
  <c r="D646" i="4"/>
  <c r="D645" i="4"/>
  <c r="D644" i="4"/>
  <c r="D643" i="4"/>
  <c r="D642" i="4"/>
  <c r="D641" i="4"/>
  <c r="D640" i="4"/>
  <c r="D639" i="4"/>
  <c r="D638" i="4"/>
  <c r="D637" i="4"/>
  <c r="D636" i="4"/>
  <c r="D635" i="4"/>
  <c r="D634" i="4"/>
  <c r="D633" i="4"/>
  <c r="D632" i="4"/>
  <c r="D631" i="4"/>
  <c r="D630" i="4"/>
  <c r="D629" i="4"/>
  <c r="D628" i="4"/>
  <c r="D627" i="4"/>
  <c r="D626" i="4"/>
  <c r="D625" i="4"/>
  <c r="D624" i="4"/>
  <c r="D623" i="4"/>
  <c r="D622" i="4"/>
  <c r="D621" i="4"/>
  <c r="D620" i="4"/>
  <c r="D619" i="4"/>
  <c r="D618" i="4"/>
  <c r="D617" i="4"/>
  <c r="D616" i="4"/>
  <c r="D615" i="4"/>
  <c r="D614" i="4"/>
  <c r="D613" i="4"/>
  <c r="D612" i="4"/>
  <c r="D611" i="4"/>
  <c r="D610" i="4"/>
  <c r="D609" i="4"/>
  <c r="D608" i="4"/>
  <c r="D607" i="4"/>
  <c r="D606" i="4"/>
  <c r="D605" i="4"/>
  <c r="D604" i="4"/>
  <c r="D603" i="4"/>
  <c r="D602" i="4"/>
  <c r="D601" i="4"/>
  <c r="D600" i="4"/>
  <c r="D599" i="4"/>
  <c r="D598" i="4"/>
  <c r="D597" i="4"/>
  <c r="D596" i="4"/>
  <c r="D595" i="4"/>
  <c r="D594" i="4"/>
  <c r="D593" i="4"/>
  <c r="D592" i="4"/>
  <c r="D591" i="4"/>
  <c r="D590" i="4"/>
  <c r="D589" i="4"/>
  <c r="D588" i="4"/>
  <c r="D587" i="4"/>
  <c r="D586" i="4"/>
  <c r="D585" i="4"/>
  <c r="D584" i="4"/>
  <c r="D583" i="4"/>
  <c r="D582" i="4"/>
  <c r="D581" i="4"/>
  <c r="D580" i="4"/>
  <c r="D579" i="4"/>
  <c r="D578" i="4"/>
  <c r="D577" i="4"/>
  <c r="D576" i="4"/>
  <c r="D575" i="4"/>
  <c r="D574" i="4"/>
  <c r="D573" i="4"/>
  <c r="D572" i="4"/>
  <c r="D571" i="4"/>
  <c r="D570" i="4"/>
  <c r="D569" i="4"/>
  <c r="D568" i="4"/>
  <c r="D567" i="4"/>
  <c r="D566" i="4"/>
  <c r="D565" i="4"/>
  <c r="D564" i="4"/>
  <c r="D563" i="4"/>
  <c r="D562" i="4"/>
  <c r="D561" i="4"/>
  <c r="D560" i="4"/>
  <c r="D559" i="4"/>
  <c r="D558" i="4"/>
  <c r="D557" i="4"/>
  <c r="D556" i="4"/>
  <c r="D555" i="4"/>
  <c r="D554" i="4"/>
  <c r="D553" i="4"/>
  <c r="D552" i="4"/>
  <c r="D551" i="4"/>
  <c r="D550" i="4"/>
  <c r="D549" i="4"/>
  <c r="D548" i="4"/>
  <c r="D547" i="4"/>
  <c r="D546" i="4"/>
  <c r="D545" i="4"/>
  <c r="D544" i="4"/>
  <c r="D543" i="4"/>
  <c r="D542" i="4"/>
  <c r="D541" i="4"/>
  <c r="D540" i="4"/>
  <c r="D539" i="4"/>
  <c r="D538" i="4"/>
  <c r="D537" i="4"/>
  <c r="D536" i="4"/>
  <c r="D535" i="4"/>
  <c r="D534" i="4"/>
  <c r="D533" i="4"/>
  <c r="D532" i="4"/>
  <c r="D531" i="4"/>
  <c r="D530" i="4"/>
  <c r="D529" i="4"/>
  <c r="D528" i="4"/>
  <c r="D527" i="4"/>
  <c r="D526" i="4"/>
  <c r="D525" i="4"/>
  <c r="D524" i="4"/>
  <c r="D523" i="4"/>
  <c r="D522" i="4"/>
  <c r="D521" i="4"/>
  <c r="D520" i="4"/>
  <c r="D519" i="4"/>
  <c r="D518" i="4"/>
  <c r="D517" i="4"/>
  <c r="D516" i="4"/>
  <c r="D515" i="4"/>
  <c r="D514" i="4"/>
  <c r="D513" i="4"/>
  <c r="D512" i="4"/>
  <c r="D511" i="4"/>
  <c r="D510" i="4"/>
  <c r="D509" i="4"/>
  <c r="D508" i="4"/>
  <c r="D507" i="4"/>
  <c r="D506" i="4"/>
  <c r="D505" i="4"/>
  <c r="D504" i="4"/>
  <c r="D503" i="4"/>
  <c r="D502" i="4"/>
  <c r="D501" i="4"/>
  <c r="D500" i="4"/>
  <c r="D499" i="4"/>
  <c r="D498" i="4"/>
  <c r="D497" i="4"/>
  <c r="D496" i="4"/>
  <c r="D495" i="4"/>
  <c r="D494" i="4"/>
  <c r="D493" i="4"/>
  <c r="D492" i="4"/>
  <c r="D491" i="4"/>
  <c r="D490" i="4"/>
  <c r="D489" i="4"/>
  <c r="D488" i="4"/>
  <c r="D487" i="4"/>
  <c r="D486" i="4"/>
  <c r="D485" i="4"/>
  <c r="D484" i="4"/>
  <c r="D483" i="4"/>
  <c r="D482" i="4"/>
  <c r="D481" i="4"/>
  <c r="D480" i="4"/>
  <c r="D479" i="4"/>
  <c r="D478" i="4"/>
  <c r="D477" i="4"/>
  <c r="D476" i="4"/>
  <c r="D475" i="4"/>
  <c r="D474" i="4"/>
  <c r="D473" i="4"/>
  <c r="D472" i="4"/>
  <c r="D471" i="4"/>
  <c r="D470" i="4"/>
  <c r="D469" i="4"/>
  <c r="D468" i="4"/>
  <c r="D467" i="4"/>
  <c r="D466" i="4"/>
  <c r="D465" i="4"/>
  <c r="D464" i="4"/>
  <c r="D463" i="4"/>
  <c r="D462" i="4"/>
  <c r="D461" i="4"/>
  <c r="D460" i="4"/>
  <c r="D459" i="4"/>
  <c r="D458" i="4"/>
  <c r="D457" i="4"/>
  <c r="D456" i="4"/>
  <c r="D455" i="4"/>
  <c r="D454" i="4"/>
  <c r="D453" i="4"/>
  <c r="D452" i="4"/>
  <c r="D451" i="4"/>
  <c r="D450" i="4"/>
  <c r="D449" i="4"/>
  <c r="D448" i="4"/>
  <c r="D447" i="4"/>
  <c r="D446" i="4"/>
  <c r="D445" i="4"/>
  <c r="D444" i="4"/>
  <c r="D443" i="4"/>
  <c r="D442" i="4"/>
  <c r="D441" i="4"/>
  <c r="D440" i="4"/>
  <c r="D439" i="4"/>
  <c r="D438" i="4"/>
  <c r="D437" i="4"/>
  <c r="D436" i="4"/>
  <c r="D435" i="4"/>
  <c r="D434" i="4"/>
  <c r="D433" i="4"/>
  <c r="D432" i="4"/>
  <c r="D431" i="4"/>
  <c r="D430" i="4"/>
  <c r="D429" i="4"/>
  <c r="D428" i="4"/>
  <c r="D427" i="4"/>
  <c r="D426" i="4"/>
  <c r="D425" i="4"/>
  <c r="D424" i="4"/>
  <c r="D423" i="4"/>
  <c r="D422" i="4"/>
  <c r="D421" i="4"/>
  <c r="D420" i="4"/>
  <c r="D419" i="4"/>
  <c r="D418" i="4"/>
  <c r="D417" i="4"/>
  <c r="D416" i="4"/>
  <c r="D415" i="4"/>
  <c r="D414" i="4"/>
  <c r="D413" i="4"/>
  <c r="D412" i="4"/>
  <c r="D411" i="4"/>
  <c r="D410" i="4"/>
  <c r="D409" i="4"/>
  <c r="D408" i="4"/>
  <c r="D407" i="4"/>
  <c r="D406" i="4"/>
  <c r="D405" i="4"/>
  <c r="D404" i="4"/>
  <c r="D403" i="4"/>
  <c r="D402" i="4"/>
  <c r="D401" i="4"/>
  <c r="D400" i="4"/>
  <c r="D399" i="4"/>
  <c r="D398" i="4"/>
  <c r="D397" i="4"/>
  <c r="D396" i="4"/>
  <c r="D395" i="4"/>
  <c r="D394" i="4"/>
  <c r="D393" i="4"/>
  <c r="D392" i="4"/>
  <c r="D391" i="4"/>
  <c r="D390" i="4"/>
  <c r="D389" i="4"/>
  <c r="D388" i="4"/>
  <c r="D387" i="4"/>
  <c r="D386" i="4"/>
  <c r="D385" i="4"/>
  <c r="D384" i="4"/>
  <c r="D383" i="4"/>
  <c r="D382" i="4"/>
  <c r="D381" i="4"/>
  <c r="D380" i="4"/>
  <c r="D379" i="4"/>
  <c r="D378" i="4"/>
  <c r="D377" i="4"/>
  <c r="D376" i="4"/>
  <c r="D375" i="4"/>
  <c r="D374" i="4"/>
  <c r="D373" i="4"/>
  <c r="D372" i="4"/>
  <c r="D371" i="4"/>
  <c r="D370" i="4"/>
  <c r="D369" i="4"/>
  <c r="D368" i="4"/>
  <c r="D367" i="4"/>
  <c r="D366" i="4"/>
  <c r="D365" i="4"/>
  <c r="D364" i="4"/>
  <c r="D363" i="4"/>
  <c r="D362" i="4"/>
  <c r="D361" i="4"/>
  <c r="D360" i="4"/>
  <c r="D359" i="4"/>
  <c r="D358" i="4"/>
  <c r="D357" i="4"/>
  <c r="D356" i="4"/>
  <c r="D355" i="4"/>
  <c r="D354" i="4"/>
  <c r="D353" i="4"/>
  <c r="D352" i="4"/>
  <c r="D351" i="4"/>
  <c r="D350" i="4"/>
  <c r="D349" i="4"/>
  <c r="D348" i="4"/>
  <c r="D347" i="4"/>
  <c r="D346" i="4"/>
  <c r="D345" i="4"/>
  <c r="D344" i="4"/>
  <c r="D343" i="4"/>
  <c r="D342" i="4"/>
  <c r="D341" i="4"/>
  <c r="D340" i="4"/>
  <c r="D339" i="4"/>
  <c r="D338" i="4"/>
  <c r="D337" i="4"/>
  <c r="D336" i="4"/>
  <c r="D335" i="4"/>
  <c r="D334" i="4"/>
  <c r="D333" i="4"/>
  <c r="D332" i="4"/>
  <c r="D331" i="4"/>
  <c r="D330" i="4"/>
  <c r="D329" i="4"/>
  <c r="D328" i="4"/>
  <c r="D327" i="4"/>
  <c r="D326" i="4"/>
  <c r="D325" i="4"/>
  <c r="D324" i="4"/>
  <c r="D323" i="4"/>
  <c r="D322" i="4"/>
  <c r="D321" i="4"/>
  <c r="D320" i="4"/>
  <c r="D319" i="4"/>
  <c r="D318" i="4"/>
  <c r="D317" i="4"/>
  <c r="D316" i="4"/>
  <c r="D315" i="4"/>
  <c r="D314" i="4"/>
  <c r="D313" i="4"/>
  <c r="D312" i="4"/>
  <c r="D311" i="4"/>
  <c r="D310" i="4"/>
  <c r="D309" i="4"/>
  <c r="D308" i="4"/>
  <c r="D307" i="4"/>
  <c r="D306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C1001" i="4"/>
  <c r="C1000" i="4"/>
  <c r="C999" i="4"/>
  <c r="C998" i="4"/>
  <c r="C997" i="4"/>
  <c r="C996" i="4"/>
  <c r="C995" i="4"/>
  <c r="C994" i="4"/>
  <c r="C993" i="4"/>
  <c r="C992" i="4"/>
  <c r="C991" i="4"/>
  <c r="C990" i="4"/>
  <c r="C989" i="4"/>
  <c r="C988" i="4"/>
  <c r="C987" i="4"/>
  <c r="C986" i="4"/>
  <c r="C985" i="4"/>
  <c r="C984" i="4"/>
  <c r="C983" i="4"/>
  <c r="C982" i="4"/>
  <c r="C981" i="4"/>
  <c r="C980" i="4"/>
  <c r="C979" i="4"/>
  <c r="C978" i="4"/>
  <c r="C977" i="4"/>
  <c r="C976" i="4"/>
  <c r="C975" i="4"/>
  <c r="C974" i="4"/>
  <c r="C973" i="4"/>
  <c r="C972" i="4"/>
  <c r="C971" i="4"/>
  <c r="C970" i="4"/>
  <c r="C969" i="4"/>
  <c r="C968" i="4"/>
  <c r="C967" i="4"/>
  <c r="C966" i="4"/>
  <c r="C965" i="4"/>
  <c r="C964" i="4"/>
  <c r="C963" i="4"/>
  <c r="C962" i="4"/>
  <c r="C961" i="4"/>
  <c r="C960" i="4"/>
  <c r="C959" i="4"/>
  <c r="C958" i="4"/>
  <c r="C957" i="4"/>
  <c r="C956" i="4"/>
  <c r="C955" i="4"/>
  <c r="C954" i="4"/>
  <c r="C953" i="4"/>
  <c r="C952" i="4"/>
  <c r="C951" i="4"/>
  <c r="C950" i="4"/>
  <c r="C949" i="4"/>
  <c r="C948" i="4"/>
  <c r="C947" i="4"/>
  <c r="C946" i="4"/>
  <c r="C945" i="4"/>
  <c r="C944" i="4"/>
  <c r="C943" i="4"/>
  <c r="C942" i="4"/>
  <c r="C941" i="4"/>
  <c r="C940" i="4"/>
  <c r="C939" i="4"/>
  <c r="C938" i="4"/>
  <c r="C937" i="4"/>
  <c r="C936" i="4"/>
  <c r="C935" i="4"/>
  <c r="C934" i="4"/>
  <c r="C933" i="4"/>
  <c r="C932" i="4"/>
  <c r="C931" i="4"/>
  <c r="C930" i="4"/>
  <c r="C929" i="4"/>
  <c r="C928" i="4"/>
  <c r="C927" i="4"/>
  <c r="C926" i="4"/>
  <c r="C925" i="4"/>
  <c r="C924" i="4"/>
  <c r="C923" i="4"/>
  <c r="C922" i="4"/>
  <c r="C921" i="4"/>
  <c r="C920" i="4"/>
  <c r="C919" i="4"/>
  <c r="C918" i="4"/>
  <c r="C917" i="4"/>
  <c r="C916" i="4"/>
  <c r="C915" i="4"/>
  <c r="C914" i="4"/>
  <c r="C913" i="4"/>
  <c r="C912" i="4"/>
  <c r="C911" i="4"/>
  <c r="C910" i="4"/>
  <c r="C909" i="4"/>
  <c r="C908" i="4"/>
  <c r="C907" i="4"/>
  <c r="C906" i="4"/>
  <c r="C905" i="4"/>
  <c r="C904" i="4"/>
  <c r="C903" i="4"/>
  <c r="C902" i="4"/>
  <c r="C901" i="4"/>
  <c r="C900" i="4"/>
  <c r="C899" i="4"/>
  <c r="C898" i="4"/>
  <c r="C897" i="4"/>
  <c r="C896" i="4"/>
  <c r="C895" i="4"/>
  <c r="C894" i="4"/>
  <c r="C893" i="4"/>
  <c r="C892" i="4"/>
  <c r="C891" i="4"/>
  <c r="C890" i="4"/>
  <c r="C889" i="4"/>
  <c r="C888" i="4"/>
  <c r="C887" i="4"/>
  <c r="C886" i="4"/>
  <c r="C885" i="4"/>
  <c r="C884" i="4"/>
  <c r="C883" i="4"/>
  <c r="C882" i="4"/>
  <c r="C881" i="4"/>
  <c r="C880" i="4"/>
  <c r="C879" i="4"/>
  <c r="C878" i="4"/>
  <c r="C877" i="4"/>
  <c r="C876" i="4"/>
  <c r="C875" i="4"/>
  <c r="C874" i="4"/>
  <c r="C873" i="4"/>
  <c r="C872" i="4"/>
  <c r="C871" i="4"/>
  <c r="C870" i="4"/>
  <c r="C869" i="4"/>
  <c r="C868" i="4"/>
  <c r="C867" i="4"/>
  <c r="C866" i="4"/>
  <c r="C865" i="4"/>
  <c r="C864" i="4"/>
  <c r="C863" i="4"/>
  <c r="C862" i="4"/>
  <c r="C861" i="4"/>
  <c r="C860" i="4"/>
  <c r="C859" i="4"/>
  <c r="C858" i="4"/>
  <c r="C857" i="4"/>
  <c r="C856" i="4"/>
  <c r="C855" i="4"/>
  <c r="C854" i="4"/>
  <c r="C853" i="4"/>
  <c r="C852" i="4"/>
  <c r="C851" i="4"/>
  <c r="C850" i="4"/>
  <c r="C849" i="4"/>
  <c r="C848" i="4"/>
  <c r="C847" i="4"/>
  <c r="C846" i="4"/>
  <c r="C845" i="4"/>
  <c r="C844" i="4"/>
  <c r="C843" i="4"/>
  <c r="C842" i="4"/>
  <c r="C841" i="4"/>
  <c r="C840" i="4"/>
  <c r="C839" i="4"/>
  <c r="C838" i="4"/>
  <c r="C837" i="4"/>
  <c r="C836" i="4"/>
  <c r="C835" i="4"/>
  <c r="C834" i="4"/>
  <c r="C833" i="4"/>
  <c r="C832" i="4"/>
  <c r="C831" i="4"/>
  <c r="C830" i="4"/>
  <c r="C829" i="4"/>
  <c r="C828" i="4"/>
  <c r="C827" i="4"/>
  <c r="C826" i="4"/>
  <c r="C825" i="4"/>
  <c r="C824" i="4"/>
  <c r="C823" i="4"/>
  <c r="C822" i="4"/>
  <c r="C821" i="4"/>
  <c r="C820" i="4"/>
  <c r="C819" i="4"/>
  <c r="C818" i="4"/>
  <c r="C817" i="4"/>
  <c r="C816" i="4"/>
  <c r="C815" i="4"/>
  <c r="C814" i="4"/>
  <c r="C813" i="4"/>
  <c r="C812" i="4"/>
  <c r="C811" i="4"/>
  <c r="C810" i="4"/>
  <c r="C809" i="4"/>
  <c r="C808" i="4"/>
  <c r="C807" i="4"/>
  <c r="C806" i="4"/>
  <c r="C805" i="4"/>
  <c r="C804" i="4"/>
  <c r="C803" i="4"/>
  <c r="C802" i="4"/>
  <c r="C801" i="4"/>
  <c r="C800" i="4"/>
  <c r="C799" i="4"/>
  <c r="C798" i="4"/>
  <c r="C797" i="4"/>
  <c r="C796" i="4"/>
  <c r="C795" i="4"/>
  <c r="C794" i="4"/>
  <c r="C793" i="4"/>
  <c r="C792" i="4"/>
  <c r="C791" i="4"/>
  <c r="C790" i="4"/>
  <c r="C789" i="4"/>
  <c r="C788" i="4"/>
  <c r="C787" i="4"/>
  <c r="C786" i="4"/>
  <c r="C785" i="4"/>
  <c r="C784" i="4"/>
  <c r="C783" i="4"/>
  <c r="C782" i="4"/>
  <c r="C781" i="4"/>
  <c r="C780" i="4"/>
  <c r="C779" i="4"/>
  <c r="C778" i="4"/>
  <c r="C777" i="4"/>
  <c r="C776" i="4"/>
  <c r="C775" i="4"/>
  <c r="C774" i="4"/>
  <c r="C773" i="4"/>
  <c r="C772" i="4"/>
  <c r="C771" i="4"/>
  <c r="C770" i="4"/>
  <c r="C769" i="4"/>
  <c r="C768" i="4"/>
  <c r="C767" i="4"/>
  <c r="C766" i="4"/>
  <c r="C765" i="4"/>
  <c r="C764" i="4"/>
  <c r="C763" i="4"/>
  <c r="C762" i="4"/>
  <c r="C761" i="4"/>
  <c r="C760" i="4"/>
  <c r="C759" i="4"/>
  <c r="C758" i="4"/>
  <c r="C757" i="4"/>
  <c r="C756" i="4"/>
  <c r="C755" i="4"/>
  <c r="C754" i="4"/>
  <c r="C753" i="4"/>
  <c r="C752" i="4"/>
  <c r="C751" i="4"/>
  <c r="C750" i="4"/>
  <c r="C749" i="4"/>
  <c r="C748" i="4"/>
  <c r="C747" i="4"/>
  <c r="C746" i="4"/>
  <c r="C745" i="4"/>
  <c r="C744" i="4"/>
  <c r="C743" i="4"/>
  <c r="C742" i="4"/>
  <c r="C741" i="4"/>
  <c r="C740" i="4"/>
  <c r="C739" i="4"/>
  <c r="C738" i="4"/>
  <c r="C737" i="4"/>
  <c r="C736" i="4"/>
  <c r="C735" i="4"/>
  <c r="C734" i="4"/>
  <c r="C733" i="4"/>
  <c r="C732" i="4"/>
  <c r="C731" i="4"/>
  <c r="C730" i="4"/>
  <c r="C729" i="4"/>
  <c r="C728" i="4"/>
  <c r="C727" i="4"/>
  <c r="C726" i="4"/>
  <c r="C725" i="4"/>
  <c r="C724" i="4"/>
  <c r="C723" i="4"/>
  <c r="C722" i="4"/>
  <c r="C721" i="4"/>
  <c r="C720" i="4"/>
  <c r="C719" i="4"/>
  <c r="C718" i="4"/>
  <c r="C717" i="4"/>
  <c r="C716" i="4"/>
  <c r="C715" i="4"/>
  <c r="C714" i="4"/>
  <c r="C713" i="4"/>
  <c r="C712" i="4"/>
  <c r="C711" i="4"/>
  <c r="C710" i="4"/>
  <c r="C709" i="4"/>
  <c r="C708" i="4"/>
  <c r="C707" i="4"/>
  <c r="C706" i="4"/>
  <c r="C705" i="4"/>
  <c r="C704" i="4"/>
  <c r="C703" i="4"/>
  <c r="C702" i="4"/>
  <c r="C701" i="4"/>
  <c r="C700" i="4"/>
  <c r="C699" i="4"/>
  <c r="C698" i="4"/>
  <c r="C697" i="4"/>
  <c r="C696" i="4"/>
  <c r="C695" i="4"/>
  <c r="C694" i="4"/>
  <c r="C693" i="4"/>
  <c r="C692" i="4"/>
  <c r="C691" i="4"/>
  <c r="C690" i="4"/>
  <c r="C689" i="4"/>
  <c r="C688" i="4"/>
  <c r="C687" i="4"/>
  <c r="C686" i="4"/>
  <c r="C685" i="4"/>
  <c r="C684" i="4"/>
  <c r="C683" i="4"/>
  <c r="C682" i="4"/>
  <c r="C681" i="4"/>
  <c r="C680" i="4"/>
  <c r="C679" i="4"/>
  <c r="C678" i="4"/>
  <c r="C677" i="4"/>
  <c r="C676" i="4"/>
  <c r="C675" i="4"/>
  <c r="C674" i="4"/>
  <c r="C673" i="4"/>
  <c r="C672" i="4"/>
  <c r="C671" i="4"/>
  <c r="C670" i="4"/>
  <c r="C669" i="4"/>
  <c r="C668" i="4"/>
  <c r="C667" i="4"/>
  <c r="C666" i="4"/>
  <c r="C665" i="4"/>
  <c r="C664" i="4"/>
  <c r="C663" i="4"/>
  <c r="C662" i="4"/>
  <c r="C661" i="4"/>
  <c r="C660" i="4"/>
  <c r="C659" i="4"/>
  <c r="C658" i="4"/>
  <c r="C657" i="4"/>
  <c r="C656" i="4"/>
  <c r="C655" i="4"/>
  <c r="C654" i="4"/>
  <c r="C653" i="4"/>
  <c r="C652" i="4"/>
  <c r="C651" i="4"/>
  <c r="C650" i="4"/>
  <c r="C649" i="4"/>
  <c r="C648" i="4"/>
  <c r="C647" i="4"/>
  <c r="C646" i="4"/>
  <c r="C645" i="4"/>
  <c r="C644" i="4"/>
  <c r="C643" i="4"/>
  <c r="C642" i="4"/>
  <c r="C641" i="4"/>
  <c r="C640" i="4"/>
  <c r="C639" i="4"/>
  <c r="C638" i="4"/>
  <c r="C637" i="4"/>
  <c r="C636" i="4"/>
  <c r="C635" i="4"/>
  <c r="C634" i="4"/>
  <c r="C633" i="4"/>
  <c r="C632" i="4"/>
  <c r="C631" i="4"/>
  <c r="C630" i="4"/>
  <c r="C629" i="4"/>
  <c r="C628" i="4"/>
  <c r="C627" i="4"/>
  <c r="C626" i="4"/>
  <c r="C625" i="4"/>
  <c r="C624" i="4"/>
  <c r="C623" i="4"/>
  <c r="C622" i="4"/>
  <c r="C621" i="4"/>
  <c r="C620" i="4"/>
  <c r="C619" i="4"/>
  <c r="C618" i="4"/>
  <c r="C617" i="4"/>
  <c r="C616" i="4"/>
  <c r="C615" i="4"/>
  <c r="C614" i="4"/>
  <c r="C613" i="4"/>
  <c r="C612" i="4"/>
  <c r="C611" i="4"/>
  <c r="C610" i="4"/>
  <c r="C609" i="4"/>
  <c r="C608" i="4"/>
  <c r="C607" i="4"/>
  <c r="C606" i="4"/>
  <c r="C605" i="4"/>
  <c r="C604" i="4"/>
  <c r="C603" i="4"/>
  <c r="C602" i="4"/>
  <c r="C601" i="4"/>
  <c r="C600" i="4"/>
  <c r="C599" i="4"/>
  <c r="C598" i="4"/>
  <c r="C597" i="4"/>
  <c r="C596" i="4"/>
  <c r="C595" i="4"/>
  <c r="C594" i="4"/>
  <c r="C593" i="4"/>
  <c r="C592" i="4"/>
  <c r="C591" i="4"/>
  <c r="C590" i="4"/>
  <c r="C589" i="4"/>
  <c r="C588" i="4"/>
  <c r="C587" i="4"/>
  <c r="C586" i="4"/>
  <c r="C585" i="4"/>
  <c r="C584" i="4"/>
  <c r="C583" i="4"/>
  <c r="C582" i="4"/>
  <c r="C581" i="4"/>
  <c r="C580" i="4"/>
  <c r="C579" i="4"/>
  <c r="C578" i="4"/>
  <c r="C577" i="4"/>
  <c r="C576" i="4"/>
  <c r="C575" i="4"/>
  <c r="C574" i="4"/>
  <c r="C573" i="4"/>
  <c r="C572" i="4"/>
  <c r="C571" i="4"/>
  <c r="C570" i="4"/>
  <c r="C569" i="4"/>
  <c r="C568" i="4"/>
  <c r="C567" i="4"/>
  <c r="C566" i="4"/>
  <c r="C565" i="4"/>
  <c r="C564" i="4"/>
  <c r="C563" i="4"/>
  <c r="C562" i="4"/>
  <c r="C561" i="4"/>
  <c r="C560" i="4"/>
  <c r="C559" i="4"/>
  <c r="C558" i="4"/>
  <c r="C557" i="4"/>
  <c r="C556" i="4"/>
  <c r="C555" i="4"/>
  <c r="C554" i="4"/>
  <c r="C553" i="4"/>
  <c r="C552" i="4"/>
  <c r="C551" i="4"/>
  <c r="C550" i="4"/>
  <c r="C549" i="4"/>
  <c r="C548" i="4"/>
  <c r="C547" i="4"/>
  <c r="C546" i="4"/>
  <c r="C545" i="4"/>
  <c r="C544" i="4"/>
  <c r="C543" i="4"/>
  <c r="C542" i="4"/>
  <c r="C541" i="4"/>
  <c r="C540" i="4"/>
  <c r="C539" i="4"/>
  <c r="C538" i="4"/>
  <c r="C537" i="4"/>
  <c r="C536" i="4"/>
  <c r="C535" i="4"/>
  <c r="C534" i="4"/>
  <c r="C533" i="4"/>
  <c r="C532" i="4"/>
  <c r="C531" i="4"/>
  <c r="C530" i="4"/>
  <c r="C529" i="4"/>
  <c r="C528" i="4"/>
  <c r="C527" i="4"/>
  <c r="C526" i="4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K4" i="1"/>
  <c r="J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G4" i="1"/>
  <c r="F4" i="1"/>
  <c r="U999" i="1" l="1"/>
  <c r="U1003" i="1"/>
  <c r="U1002" i="1"/>
  <c r="U1001" i="1"/>
  <c r="U1000" i="1"/>
  <c r="U998" i="1"/>
  <c r="U997" i="1"/>
  <c r="U996" i="1"/>
  <c r="U995" i="1"/>
  <c r="U994" i="1"/>
  <c r="U993" i="1"/>
  <c r="U992" i="1"/>
  <c r="U991" i="1"/>
  <c r="U990" i="1"/>
  <c r="U989" i="1"/>
  <c r="U988" i="1"/>
  <c r="U987" i="1"/>
  <c r="U986" i="1"/>
  <c r="U985" i="1"/>
  <c r="U984" i="1"/>
  <c r="U983" i="1"/>
  <c r="U982" i="1"/>
  <c r="U981" i="1"/>
  <c r="U980" i="1"/>
  <c r="U979" i="1"/>
  <c r="U978" i="1"/>
  <c r="U977" i="1"/>
  <c r="U976" i="1"/>
  <c r="U975" i="1"/>
  <c r="U974" i="1"/>
  <c r="U973" i="1"/>
  <c r="U972" i="1"/>
  <c r="U971" i="1"/>
  <c r="U970" i="1"/>
  <c r="U969" i="1"/>
  <c r="U968" i="1"/>
  <c r="U967" i="1"/>
  <c r="U966" i="1"/>
  <c r="U965" i="1"/>
  <c r="U964" i="1"/>
  <c r="U963" i="1"/>
  <c r="U962" i="1"/>
  <c r="U961" i="1"/>
  <c r="U960" i="1"/>
  <c r="U959" i="1"/>
  <c r="U958" i="1"/>
  <c r="U957" i="1"/>
  <c r="U956" i="1"/>
  <c r="U955" i="1"/>
  <c r="U954" i="1"/>
  <c r="U953" i="1"/>
  <c r="U952" i="1"/>
  <c r="U951" i="1"/>
  <c r="U950" i="1"/>
  <c r="U949" i="1"/>
  <c r="U948" i="1"/>
  <c r="U947" i="1"/>
  <c r="U946" i="1"/>
  <c r="U945" i="1"/>
  <c r="U944" i="1"/>
  <c r="U943" i="1"/>
  <c r="U942" i="1"/>
  <c r="U941" i="1"/>
  <c r="U940" i="1"/>
  <c r="U939" i="1"/>
  <c r="U938" i="1"/>
  <c r="U937" i="1"/>
  <c r="U936" i="1"/>
  <c r="U935" i="1"/>
  <c r="U934" i="1"/>
  <c r="U933" i="1"/>
  <c r="U932" i="1"/>
  <c r="U931" i="1"/>
  <c r="U930" i="1"/>
  <c r="U929" i="1"/>
  <c r="U928" i="1"/>
  <c r="U927" i="1"/>
  <c r="U926" i="1"/>
  <c r="U925" i="1"/>
  <c r="U924" i="1"/>
  <c r="U923" i="1"/>
  <c r="U922" i="1"/>
  <c r="U921" i="1"/>
  <c r="U920" i="1"/>
  <c r="U919" i="1"/>
  <c r="U918" i="1"/>
  <c r="U917" i="1"/>
  <c r="U916" i="1"/>
  <c r="U915" i="1"/>
  <c r="U914" i="1"/>
  <c r="U913" i="1"/>
  <c r="U912" i="1"/>
  <c r="U911" i="1"/>
  <c r="U910" i="1"/>
  <c r="U909" i="1"/>
  <c r="U908" i="1"/>
  <c r="U907" i="1"/>
  <c r="U906" i="1"/>
  <c r="U905" i="1"/>
  <c r="U904" i="1"/>
  <c r="U903" i="1"/>
  <c r="U902" i="1"/>
  <c r="U901" i="1"/>
  <c r="U900" i="1"/>
  <c r="U899" i="1"/>
  <c r="U898" i="1"/>
  <c r="U897" i="1"/>
  <c r="U896" i="1"/>
  <c r="U895" i="1"/>
  <c r="U894" i="1"/>
  <c r="U893" i="1"/>
  <c r="U892" i="1"/>
  <c r="U891" i="1"/>
  <c r="U890" i="1"/>
  <c r="U889" i="1"/>
  <c r="U888" i="1"/>
  <c r="U887" i="1"/>
  <c r="U886" i="1"/>
  <c r="U885" i="1"/>
  <c r="U884" i="1"/>
  <c r="U883" i="1"/>
  <c r="U882" i="1"/>
  <c r="U881" i="1"/>
  <c r="U880" i="1"/>
  <c r="U879" i="1"/>
  <c r="U878" i="1"/>
  <c r="U877" i="1"/>
  <c r="U876" i="1"/>
  <c r="U875" i="1"/>
  <c r="U874" i="1"/>
  <c r="U873" i="1"/>
  <c r="U872" i="1"/>
  <c r="U871" i="1"/>
  <c r="U870" i="1"/>
  <c r="U869" i="1"/>
  <c r="U868" i="1"/>
  <c r="U867" i="1"/>
  <c r="U866" i="1"/>
  <c r="U865" i="1"/>
  <c r="U864" i="1"/>
  <c r="U863" i="1"/>
  <c r="U862" i="1"/>
  <c r="U861" i="1"/>
  <c r="U860" i="1"/>
  <c r="U859" i="1"/>
  <c r="U858" i="1"/>
  <c r="U857" i="1"/>
  <c r="U856" i="1"/>
  <c r="U855" i="1"/>
  <c r="U854" i="1"/>
  <c r="U853" i="1"/>
  <c r="U852" i="1"/>
  <c r="U851" i="1"/>
  <c r="U850" i="1"/>
  <c r="U849" i="1"/>
  <c r="U848" i="1"/>
  <c r="U847" i="1"/>
  <c r="U846" i="1"/>
  <c r="U845" i="1"/>
  <c r="U844" i="1"/>
  <c r="U843" i="1"/>
  <c r="U842" i="1"/>
  <c r="U841" i="1"/>
  <c r="U840" i="1"/>
  <c r="U839" i="1"/>
  <c r="U838" i="1"/>
  <c r="U837" i="1"/>
  <c r="U836" i="1"/>
  <c r="U835" i="1"/>
  <c r="U834" i="1"/>
  <c r="U833" i="1"/>
  <c r="U832" i="1"/>
  <c r="U831" i="1"/>
  <c r="U830" i="1"/>
  <c r="U829" i="1"/>
  <c r="U828" i="1"/>
  <c r="U827" i="1"/>
  <c r="U826" i="1"/>
  <c r="U825" i="1"/>
  <c r="U824" i="1"/>
  <c r="U823" i="1"/>
  <c r="U822" i="1"/>
  <c r="U821" i="1"/>
  <c r="U820" i="1"/>
  <c r="U819" i="1"/>
  <c r="U818" i="1"/>
  <c r="U817" i="1"/>
  <c r="U816" i="1"/>
  <c r="U815" i="1"/>
  <c r="U814" i="1"/>
  <c r="U813" i="1"/>
  <c r="U812" i="1"/>
  <c r="U811" i="1"/>
  <c r="U810" i="1"/>
  <c r="U809" i="1"/>
  <c r="U808" i="1"/>
  <c r="U807" i="1"/>
  <c r="U806" i="1"/>
  <c r="U805" i="1"/>
  <c r="U804" i="1"/>
  <c r="U803" i="1"/>
  <c r="U802" i="1"/>
  <c r="U801" i="1"/>
  <c r="U800" i="1"/>
  <c r="U799" i="1"/>
  <c r="U798" i="1"/>
  <c r="U797" i="1"/>
  <c r="U796" i="1"/>
  <c r="U795" i="1"/>
  <c r="U794" i="1"/>
  <c r="U793" i="1"/>
  <c r="U792" i="1"/>
  <c r="U791" i="1"/>
  <c r="U790" i="1"/>
  <c r="U789" i="1"/>
  <c r="U788" i="1"/>
  <c r="U787" i="1"/>
  <c r="U786" i="1"/>
  <c r="U785" i="1"/>
  <c r="U784" i="1"/>
  <c r="U783" i="1"/>
  <c r="U782" i="1"/>
  <c r="U781" i="1"/>
  <c r="U780" i="1"/>
  <c r="U779" i="1"/>
  <c r="U778" i="1"/>
  <c r="U777" i="1"/>
  <c r="U776" i="1"/>
  <c r="U775" i="1"/>
  <c r="U774" i="1"/>
  <c r="U773" i="1"/>
  <c r="U772" i="1"/>
  <c r="U771" i="1"/>
  <c r="U770" i="1"/>
  <c r="U769" i="1"/>
  <c r="U768" i="1"/>
  <c r="U767" i="1"/>
  <c r="U766" i="1"/>
  <c r="U765" i="1"/>
  <c r="U764" i="1"/>
  <c r="U763" i="1"/>
  <c r="U762" i="1"/>
  <c r="U761" i="1"/>
  <c r="U760" i="1"/>
  <c r="U759" i="1"/>
  <c r="U758" i="1"/>
  <c r="U757" i="1"/>
  <c r="U756" i="1"/>
  <c r="U755" i="1"/>
  <c r="U754" i="1"/>
  <c r="U753" i="1"/>
  <c r="U752" i="1"/>
  <c r="U751" i="1"/>
  <c r="U750" i="1"/>
  <c r="U749" i="1"/>
  <c r="U748" i="1"/>
  <c r="U747" i="1"/>
  <c r="U746" i="1"/>
  <c r="U745" i="1"/>
  <c r="U744" i="1"/>
  <c r="U743" i="1"/>
  <c r="U742" i="1"/>
  <c r="U741" i="1"/>
  <c r="U740" i="1"/>
  <c r="U739" i="1"/>
  <c r="U738" i="1"/>
  <c r="U737" i="1"/>
  <c r="U736" i="1"/>
  <c r="U735" i="1"/>
  <c r="U734" i="1"/>
  <c r="U733" i="1"/>
  <c r="U732" i="1"/>
  <c r="U731" i="1"/>
  <c r="U730" i="1"/>
  <c r="U729" i="1"/>
  <c r="U728" i="1"/>
  <c r="U727" i="1"/>
  <c r="U726" i="1"/>
  <c r="U725" i="1"/>
  <c r="U724" i="1"/>
  <c r="U723" i="1"/>
  <c r="U722" i="1"/>
  <c r="U721" i="1"/>
  <c r="U720" i="1"/>
  <c r="U719" i="1"/>
  <c r="U718" i="1"/>
  <c r="U717" i="1"/>
  <c r="U716" i="1"/>
  <c r="U715" i="1"/>
  <c r="U714" i="1"/>
  <c r="U713" i="1"/>
  <c r="U712" i="1"/>
  <c r="U711" i="1"/>
  <c r="U710" i="1"/>
  <c r="U709" i="1"/>
  <c r="U708" i="1"/>
  <c r="U707" i="1"/>
  <c r="U706" i="1"/>
  <c r="U705" i="1"/>
  <c r="U704" i="1"/>
  <c r="U703" i="1"/>
  <c r="U702" i="1"/>
  <c r="U701" i="1"/>
  <c r="U700" i="1"/>
  <c r="U699" i="1"/>
  <c r="U698" i="1"/>
  <c r="U697" i="1"/>
  <c r="U696" i="1"/>
  <c r="U695" i="1"/>
  <c r="U694" i="1"/>
  <c r="U693" i="1"/>
  <c r="U692" i="1"/>
  <c r="U691" i="1"/>
  <c r="U690" i="1"/>
  <c r="U689" i="1"/>
  <c r="U688" i="1"/>
  <c r="U687" i="1"/>
  <c r="U686" i="1"/>
  <c r="U685" i="1"/>
  <c r="U684" i="1"/>
  <c r="U683" i="1"/>
  <c r="U682" i="1"/>
  <c r="U681" i="1"/>
  <c r="U680" i="1"/>
  <c r="U679" i="1"/>
  <c r="U678" i="1"/>
  <c r="U677" i="1"/>
  <c r="U676" i="1"/>
  <c r="U675" i="1"/>
  <c r="U674" i="1"/>
  <c r="U673" i="1"/>
  <c r="U672" i="1"/>
  <c r="U671" i="1"/>
  <c r="U670" i="1"/>
  <c r="U669" i="1"/>
  <c r="U668" i="1"/>
  <c r="U667" i="1"/>
  <c r="U666" i="1"/>
  <c r="U665" i="1"/>
  <c r="U664" i="1"/>
  <c r="U663" i="1"/>
  <c r="U662" i="1"/>
  <c r="U661" i="1"/>
  <c r="U660" i="1"/>
  <c r="U659" i="1"/>
  <c r="U658" i="1"/>
  <c r="U657" i="1"/>
  <c r="U656" i="1"/>
  <c r="U655" i="1"/>
  <c r="U654" i="1"/>
  <c r="U653" i="1"/>
  <c r="U652" i="1"/>
  <c r="U651" i="1"/>
  <c r="U650" i="1"/>
  <c r="U649" i="1"/>
  <c r="U648" i="1"/>
  <c r="U647" i="1"/>
  <c r="U646" i="1"/>
  <c r="U645" i="1"/>
  <c r="U644" i="1"/>
  <c r="U643" i="1"/>
  <c r="U642" i="1"/>
  <c r="U641" i="1"/>
  <c r="U640" i="1"/>
  <c r="U639" i="1"/>
  <c r="U638" i="1"/>
  <c r="U637" i="1"/>
  <c r="U636" i="1"/>
  <c r="U635" i="1"/>
  <c r="U634" i="1"/>
  <c r="U633" i="1"/>
  <c r="U632" i="1"/>
  <c r="U631" i="1"/>
  <c r="U630" i="1"/>
  <c r="U629" i="1"/>
  <c r="U628" i="1"/>
  <c r="U627" i="1"/>
  <c r="U626" i="1"/>
  <c r="U625" i="1"/>
  <c r="U624" i="1"/>
  <c r="U623" i="1"/>
  <c r="U622" i="1"/>
  <c r="U621" i="1"/>
  <c r="U620" i="1"/>
  <c r="U619" i="1"/>
  <c r="U618" i="1"/>
  <c r="U617" i="1"/>
  <c r="U616" i="1"/>
  <c r="U615" i="1"/>
  <c r="U614" i="1"/>
  <c r="U613" i="1"/>
  <c r="U612" i="1"/>
  <c r="U611" i="1"/>
  <c r="U610" i="1"/>
  <c r="U609" i="1"/>
  <c r="U608" i="1"/>
  <c r="U607" i="1"/>
  <c r="U606" i="1"/>
  <c r="U605" i="1"/>
  <c r="U604" i="1"/>
  <c r="U603" i="1"/>
  <c r="U602" i="1"/>
  <c r="U601" i="1"/>
  <c r="U600" i="1"/>
  <c r="U599" i="1"/>
  <c r="U598" i="1"/>
  <c r="U597" i="1"/>
  <c r="U596" i="1"/>
  <c r="U595" i="1"/>
  <c r="U594" i="1"/>
  <c r="U593" i="1"/>
  <c r="U592" i="1"/>
  <c r="U591" i="1"/>
  <c r="U590" i="1"/>
  <c r="U589" i="1"/>
  <c r="U588" i="1"/>
  <c r="U587" i="1"/>
  <c r="U586" i="1"/>
  <c r="U585" i="1"/>
  <c r="U584" i="1"/>
  <c r="U583" i="1"/>
  <c r="U582" i="1"/>
  <c r="U581" i="1"/>
  <c r="U580" i="1"/>
  <c r="U579" i="1"/>
  <c r="U578" i="1"/>
  <c r="U577" i="1"/>
  <c r="U576" i="1"/>
  <c r="U575" i="1"/>
  <c r="U574" i="1"/>
  <c r="U573" i="1"/>
  <c r="U572" i="1"/>
  <c r="U571" i="1"/>
  <c r="U570" i="1"/>
  <c r="U569" i="1"/>
  <c r="U568" i="1"/>
  <c r="U567" i="1"/>
  <c r="U566" i="1"/>
  <c r="U565" i="1"/>
  <c r="U564" i="1"/>
  <c r="U563" i="1"/>
  <c r="U562" i="1"/>
  <c r="U561" i="1"/>
  <c r="U560" i="1"/>
  <c r="U559" i="1"/>
  <c r="U558" i="1"/>
  <c r="U557" i="1"/>
  <c r="U556" i="1"/>
  <c r="U555" i="1"/>
  <c r="U554" i="1"/>
  <c r="U553" i="1"/>
  <c r="U552" i="1"/>
  <c r="U551" i="1"/>
  <c r="U550" i="1"/>
  <c r="U549" i="1"/>
  <c r="U548" i="1"/>
  <c r="U547" i="1"/>
  <c r="U546" i="1"/>
  <c r="U545" i="1"/>
  <c r="U544" i="1"/>
  <c r="U543" i="1"/>
  <c r="U542" i="1"/>
  <c r="U541" i="1"/>
  <c r="U540" i="1"/>
  <c r="U539" i="1"/>
  <c r="U538" i="1"/>
  <c r="U537" i="1"/>
  <c r="U536" i="1"/>
  <c r="U535" i="1"/>
  <c r="U534" i="1"/>
  <c r="U533" i="1"/>
  <c r="U532" i="1"/>
  <c r="U531" i="1"/>
  <c r="U530" i="1"/>
  <c r="U529" i="1"/>
  <c r="U528" i="1"/>
  <c r="U527" i="1"/>
  <c r="U526" i="1"/>
  <c r="U525" i="1"/>
  <c r="U524" i="1"/>
  <c r="U523" i="1"/>
  <c r="U522" i="1"/>
  <c r="U521" i="1"/>
  <c r="U520" i="1"/>
  <c r="U519" i="1"/>
  <c r="U518" i="1"/>
  <c r="U517" i="1"/>
  <c r="U516" i="1"/>
  <c r="U515" i="1"/>
  <c r="U514" i="1"/>
  <c r="U513" i="1"/>
  <c r="U512" i="1"/>
  <c r="U511" i="1"/>
  <c r="U510" i="1"/>
  <c r="U509" i="1"/>
  <c r="U508" i="1"/>
  <c r="U507" i="1"/>
  <c r="U506" i="1"/>
  <c r="U505" i="1"/>
  <c r="U504" i="1"/>
  <c r="U503" i="1"/>
  <c r="U502" i="1"/>
  <c r="U501" i="1"/>
  <c r="U500" i="1"/>
  <c r="U499" i="1"/>
  <c r="U498" i="1"/>
  <c r="U497" i="1"/>
  <c r="U496" i="1"/>
  <c r="U495" i="1"/>
  <c r="U494" i="1"/>
  <c r="U493" i="1"/>
  <c r="U492" i="1"/>
  <c r="U491" i="1"/>
  <c r="U490" i="1"/>
  <c r="U489" i="1"/>
  <c r="U488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N138" i="1" l="1"/>
  <c r="Z997" i="1" l="1"/>
  <c r="Z1003" i="1"/>
  <c r="Z1002" i="1"/>
  <c r="Z1001" i="1"/>
  <c r="Z1000" i="1"/>
  <c r="Z999" i="1"/>
  <c r="Z998" i="1"/>
  <c r="Z996" i="1"/>
  <c r="Z995" i="1"/>
  <c r="Z994" i="1"/>
  <c r="Z993" i="1"/>
  <c r="Z992" i="1"/>
  <c r="Z991" i="1"/>
  <c r="Z990" i="1"/>
  <c r="Z989" i="1"/>
  <c r="Z988" i="1"/>
  <c r="Z987" i="1"/>
  <c r="Z986" i="1"/>
  <c r="Z985" i="1"/>
  <c r="Z984" i="1"/>
  <c r="Z983" i="1"/>
  <c r="Z982" i="1"/>
  <c r="Z981" i="1"/>
  <c r="Z980" i="1"/>
  <c r="Z979" i="1"/>
  <c r="Z978" i="1"/>
  <c r="Z977" i="1"/>
  <c r="Z976" i="1"/>
  <c r="Z975" i="1"/>
  <c r="Z974" i="1"/>
  <c r="Z973" i="1"/>
  <c r="Z972" i="1"/>
  <c r="Z971" i="1"/>
  <c r="Z970" i="1"/>
  <c r="Z969" i="1"/>
  <c r="Z968" i="1"/>
  <c r="Z967" i="1"/>
  <c r="Z966" i="1"/>
  <c r="Z965" i="1"/>
  <c r="Z964" i="1"/>
  <c r="Z963" i="1"/>
  <c r="Z962" i="1"/>
  <c r="Z961" i="1"/>
  <c r="Z960" i="1"/>
  <c r="Z959" i="1"/>
  <c r="Z958" i="1"/>
  <c r="Z957" i="1"/>
  <c r="Z956" i="1"/>
  <c r="Z955" i="1"/>
  <c r="Z954" i="1"/>
  <c r="Z953" i="1"/>
  <c r="Z952" i="1"/>
  <c r="Z951" i="1"/>
  <c r="Z950" i="1"/>
  <c r="Z949" i="1"/>
  <c r="Z948" i="1"/>
  <c r="Z947" i="1"/>
  <c r="Z946" i="1"/>
  <c r="Z945" i="1"/>
  <c r="Z944" i="1"/>
  <c r="Z943" i="1"/>
  <c r="Z942" i="1"/>
  <c r="Z941" i="1"/>
  <c r="Z940" i="1"/>
  <c r="Z939" i="1"/>
  <c r="Z938" i="1"/>
  <c r="Z937" i="1"/>
  <c r="Z936" i="1"/>
  <c r="Z935" i="1"/>
  <c r="Z934" i="1"/>
  <c r="Z933" i="1"/>
  <c r="Z932" i="1"/>
  <c r="Z931" i="1"/>
  <c r="Z930" i="1"/>
  <c r="Z929" i="1"/>
  <c r="Z928" i="1"/>
  <c r="Z927" i="1"/>
  <c r="Z926" i="1"/>
  <c r="Z925" i="1"/>
  <c r="Z924" i="1"/>
  <c r="Z923" i="1"/>
  <c r="Z922" i="1"/>
  <c r="Z921" i="1"/>
  <c r="Z920" i="1"/>
  <c r="Z919" i="1"/>
  <c r="Z918" i="1"/>
  <c r="Z917" i="1"/>
  <c r="Z916" i="1"/>
  <c r="Z915" i="1"/>
  <c r="Z914" i="1"/>
  <c r="Z913" i="1"/>
  <c r="Z912" i="1"/>
  <c r="Z911" i="1"/>
  <c r="Z910" i="1"/>
  <c r="Z909" i="1"/>
  <c r="Z908" i="1"/>
  <c r="Z907" i="1"/>
  <c r="Z906" i="1"/>
  <c r="Z905" i="1"/>
  <c r="Z904" i="1"/>
  <c r="Z903" i="1"/>
  <c r="Z902" i="1"/>
  <c r="Z901" i="1"/>
  <c r="Z900" i="1"/>
  <c r="Z899" i="1"/>
  <c r="Z898" i="1"/>
  <c r="Z897" i="1"/>
  <c r="Z896" i="1"/>
  <c r="Z895" i="1"/>
  <c r="Z894" i="1"/>
  <c r="Z893" i="1"/>
  <c r="Z892" i="1"/>
  <c r="Z891" i="1"/>
  <c r="Z890" i="1"/>
  <c r="Z889" i="1"/>
  <c r="Z888" i="1"/>
  <c r="Z887" i="1"/>
  <c r="Z886" i="1"/>
  <c r="Z885" i="1"/>
  <c r="Z884" i="1"/>
  <c r="Z883" i="1"/>
  <c r="Z882" i="1"/>
  <c r="Z881" i="1"/>
  <c r="Z880" i="1"/>
  <c r="Z879" i="1"/>
  <c r="Z878" i="1"/>
  <c r="Z877" i="1"/>
  <c r="Z876" i="1"/>
  <c r="Z875" i="1"/>
  <c r="Z874" i="1"/>
  <c r="Z873" i="1"/>
  <c r="Z872" i="1"/>
  <c r="Z871" i="1"/>
  <c r="Z870" i="1"/>
  <c r="Z869" i="1"/>
  <c r="Z868" i="1"/>
  <c r="Z867" i="1"/>
  <c r="Z866" i="1"/>
  <c r="Z865" i="1"/>
  <c r="Z864" i="1"/>
  <c r="Z863" i="1"/>
  <c r="Z862" i="1"/>
  <c r="Z861" i="1"/>
  <c r="Z860" i="1"/>
  <c r="Z859" i="1"/>
  <c r="Z858" i="1"/>
  <c r="Z857" i="1"/>
  <c r="Z856" i="1"/>
  <c r="Z855" i="1"/>
  <c r="Z854" i="1"/>
  <c r="Z853" i="1"/>
  <c r="Z852" i="1"/>
  <c r="Z851" i="1"/>
  <c r="Z850" i="1"/>
  <c r="Z849" i="1"/>
  <c r="Z848" i="1"/>
  <c r="Z847" i="1"/>
  <c r="Z846" i="1"/>
  <c r="Z845" i="1"/>
  <c r="Z844" i="1"/>
  <c r="Z843" i="1"/>
  <c r="Z842" i="1"/>
  <c r="Z841" i="1"/>
  <c r="Z840" i="1"/>
  <c r="Z839" i="1"/>
  <c r="Z838" i="1"/>
  <c r="Z837" i="1"/>
  <c r="Z836" i="1"/>
  <c r="Z835" i="1"/>
  <c r="Z834" i="1"/>
  <c r="Z833" i="1"/>
  <c r="Z832" i="1"/>
  <c r="Z831" i="1"/>
  <c r="Z830" i="1"/>
  <c r="Z829" i="1"/>
  <c r="Z828" i="1"/>
  <c r="Z827" i="1"/>
  <c r="Z826" i="1"/>
  <c r="Z825" i="1"/>
  <c r="Z824" i="1"/>
  <c r="Z823" i="1"/>
  <c r="Z822" i="1"/>
  <c r="Z821" i="1"/>
  <c r="Z820" i="1"/>
  <c r="Z819" i="1"/>
  <c r="Z818" i="1"/>
  <c r="Z817" i="1"/>
  <c r="Z816" i="1"/>
  <c r="Z815" i="1"/>
  <c r="Z814" i="1"/>
  <c r="Z813" i="1"/>
  <c r="Z812" i="1"/>
  <c r="Z811" i="1"/>
  <c r="Z810" i="1"/>
  <c r="Z809" i="1"/>
  <c r="Z808" i="1"/>
  <c r="Z807" i="1"/>
  <c r="Z806" i="1"/>
  <c r="Z805" i="1"/>
  <c r="Z804" i="1"/>
  <c r="Z803" i="1"/>
  <c r="Z802" i="1"/>
  <c r="Z801" i="1"/>
  <c r="Z800" i="1"/>
  <c r="Z799" i="1"/>
  <c r="Z798" i="1"/>
  <c r="Z797" i="1"/>
  <c r="Z796" i="1"/>
  <c r="Z795" i="1"/>
  <c r="Z794" i="1"/>
  <c r="Z793" i="1"/>
  <c r="Z792" i="1"/>
  <c r="Z791" i="1"/>
  <c r="Z790" i="1"/>
  <c r="Z789" i="1"/>
  <c r="Z788" i="1"/>
  <c r="Z787" i="1"/>
  <c r="Z786" i="1"/>
  <c r="Z785" i="1"/>
  <c r="Z784" i="1"/>
  <c r="Z783" i="1"/>
  <c r="Z782" i="1"/>
  <c r="Z781" i="1"/>
  <c r="Z780" i="1"/>
  <c r="Z779" i="1"/>
  <c r="Z778" i="1"/>
  <c r="Z777" i="1"/>
  <c r="Z776" i="1"/>
  <c r="Z775" i="1"/>
  <c r="Z774" i="1"/>
  <c r="Z773" i="1"/>
  <c r="Z772" i="1"/>
  <c r="Z771" i="1"/>
  <c r="Z770" i="1"/>
  <c r="Z769" i="1"/>
  <c r="Z768" i="1"/>
  <c r="Z767" i="1"/>
  <c r="Z766" i="1"/>
  <c r="Z765" i="1"/>
  <c r="Z764" i="1"/>
  <c r="Z763" i="1"/>
  <c r="Z762" i="1"/>
  <c r="Z761" i="1"/>
  <c r="Z760" i="1"/>
  <c r="Z759" i="1"/>
  <c r="Z758" i="1"/>
  <c r="Z757" i="1"/>
  <c r="Z756" i="1"/>
  <c r="Z755" i="1"/>
  <c r="Z754" i="1"/>
  <c r="Z753" i="1"/>
  <c r="Z752" i="1"/>
  <c r="Z751" i="1"/>
  <c r="Z750" i="1"/>
  <c r="Z749" i="1"/>
  <c r="Z748" i="1"/>
  <c r="Z747" i="1"/>
  <c r="Z746" i="1"/>
  <c r="Z745" i="1"/>
  <c r="Z744" i="1"/>
  <c r="Z743" i="1"/>
  <c r="Z742" i="1"/>
  <c r="Z741" i="1"/>
  <c r="Z740" i="1"/>
  <c r="Z739" i="1"/>
  <c r="Z738" i="1"/>
  <c r="Z737" i="1"/>
  <c r="Z736" i="1"/>
  <c r="Z735" i="1"/>
  <c r="Z734" i="1"/>
  <c r="Z733" i="1"/>
  <c r="Z732" i="1"/>
  <c r="Z731" i="1"/>
  <c r="Z730" i="1"/>
  <c r="Z729" i="1"/>
  <c r="Z728" i="1"/>
  <c r="Z727" i="1"/>
  <c r="Z726" i="1"/>
  <c r="Z725" i="1"/>
  <c r="Z724" i="1"/>
  <c r="Z723" i="1"/>
  <c r="Z722" i="1"/>
  <c r="Z721" i="1"/>
  <c r="Z720" i="1"/>
  <c r="Z719" i="1"/>
  <c r="Z718" i="1"/>
  <c r="Z717" i="1"/>
  <c r="Z716" i="1"/>
  <c r="Z715" i="1"/>
  <c r="Z714" i="1"/>
  <c r="Z713" i="1"/>
  <c r="Z712" i="1"/>
  <c r="Z711" i="1"/>
  <c r="Z710" i="1"/>
  <c r="Z709" i="1"/>
  <c r="Z708" i="1"/>
  <c r="Z707" i="1"/>
  <c r="Z706" i="1"/>
  <c r="Z705" i="1"/>
  <c r="Z704" i="1"/>
  <c r="Z703" i="1"/>
  <c r="Z702" i="1"/>
  <c r="Z701" i="1"/>
  <c r="Z700" i="1"/>
  <c r="Z699" i="1"/>
  <c r="Z698" i="1"/>
  <c r="Z697" i="1"/>
  <c r="Z696" i="1"/>
  <c r="Z695" i="1"/>
  <c r="Z694" i="1"/>
  <c r="Z693" i="1"/>
  <c r="Z692" i="1"/>
  <c r="Z691" i="1"/>
  <c r="Z690" i="1"/>
  <c r="Z689" i="1"/>
  <c r="Z688" i="1"/>
  <c r="Z687" i="1"/>
  <c r="Z686" i="1"/>
  <c r="Z685" i="1"/>
  <c r="Z684" i="1"/>
  <c r="Z683" i="1"/>
  <c r="Z682" i="1"/>
  <c r="Z681" i="1"/>
  <c r="Z680" i="1"/>
  <c r="Z679" i="1"/>
  <c r="Z678" i="1"/>
  <c r="Z677" i="1"/>
  <c r="Z676" i="1"/>
  <c r="Z675" i="1"/>
  <c r="Z674" i="1"/>
  <c r="Z673" i="1"/>
  <c r="Z672" i="1"/>
  <c r="Z671" i="1"/>
  <c r="Z670" i="1"/>
  <c r="Z669" i="1"/>
  <c r="Z668" i="1"/>
  <c r="Z667" i="1"/>
  <c r="Z666" i="1"/>
  <c r="Z665" i="1"/>
  <c r="Z664" i="1"/>
  <c r="Z663" i="1"/>
  <c r="Z662" i="1"/>
  <c r="Z661" i="1"/>
  <c r="Z660" i="1"/>
  <c r="Z659" i="1"/>
  <c r="Z658" i="1"/>
  <c r="Z657" i="1"/>
  <c r="Z656" i="1"/>
  <c r="Z655" i="1"/>
  <c r="Z654" i="1"/>
  <c r="Z653" i="1"/>
  <c r="Z652" i="1"/>
  <c r="Z651" i="1"/>
  <c r="Z650" i="1"/>
  <c r="Z649" i="1"/>
  <c r="Z648" i="1"/>
  <c r="Z647" i="1"/>
  <c r="Z646" i="1"/>
  <c r="Z645" i="1"/>
  <c r="Z644" i="1"/>
  <c r="Z643" i="1"/>
  <c r="Z642" i="1"/>
  <c r="Z641" i="1"/>
  <c r="Z640" i="1"/>
  <c r="Z639" i="1"/>
  <c r="Z638" i="1"/>
  <c r="Z637" i="1"/>
  <c r="Z636" i="1"/>
  <c r="Z635" i="1"/>
  <c r="Z634" i="1"/>
  <c r="Z633" i="1"/>
  <c r="Z632" i="1"/>
  <c r="Z631" i="1"/>
  <c r="Z630" i="1"/>
  <c r="Z629" i="1"/>
  <c r="Z628" i="1"/>
  <c r="Z627" i="1"/>
  <c r="Z626" i="1"/>
  <c r="Z625" i="1"/>
  <c r="Z624" i="1"/>
  <c r="Z623" i="1"/>
  <c r="Z622" i="1"/>
  <c r="Z621" i="1"/>
  <c r="Z620" i="1"/>
  <c r="Z619" i="1"/>
  <c r="Z618" i="1"/>
  <c r="Z617" i="1"/>
  <c r="Z616" i="1"/>
  <c r="Z615" i="1"/>
  <c r="Z614" i="1"/>
  <c r="Z613" i="1"/>
  <c r="Z612" i="1"/>
  <c r="Z611" i="1"/>
  <c r="Z610" i="1"/>
  <c r="Z609" i="1"/>
  <c r="Z608" i="1"/>
  <c r="Z607" i="1"/>
  <c r="Z606" i="1"/>
  <c r="Z605" i="1"/>
  <c r="Z604" i="1"/>
  <c r="Z603" i="1"/>
  <c r="Z602" i="1"/>
  <c r="Z601" i="1"/>
  <c r="Z600" i="1"/>
  <c r="Z599" i="1"/>
  <c r="Z598" i="1"/>
  <c r="Z597" i="1"/>
  <c r="Z596" i="1"/>
  <c r="Z595" i="1"/>
  <c r="Z594" i="1"/>
  <c r="Z593" i="1"/>
  <c r="Z592" i="1"/>
  <c r="Z591" i="1"/>
  <c r="Z590" i="1"/>
  <c r="Z589" i="1"/>
  <c r="Z588" i="1"/>
  <c r="Z587" i="1"/>
  <c r="Z586" i="1"/>
  <c r="Z585" i="1"/>
  <c r="Z584" i="1"/>
  <c r="Z583" i="1"/>
  <c r="Z582" i="1"/>
  <c r="Z581" i="1"/>
  <c r="Z580" i="1"/>
  <c r="Z579" i="1"/>
  <c r="Z578" i="1"/>
  <c r="Z577" i="1"/>
  <c r="Z576" i="1"/>
  <c r="Z575" i="1"/>
  <c r="Z574" i="1"/>
  <c r="Z573" i="1"/>
  <c r="Z572" i="1"/>
  <c r="Z571" i="1"/>
  <c r="Z570" i="1"/>
  <c r="Z569" i="1"/>
  <c r="Z568" i="1"/>
  <c r="Z567" i="1"/>
  <c r="Z566" i="1"/>
  <c r="Z565" i="1"/>
  <c r="Z564" i="1"/>
  <c r="Z563" i="1"/>
  <c r="Z562" i="1"/>
  <c r="Z561" i="1"/>
  <c r="Z560" i="1"/>
  <c r="Z559" i="1"/>
  <c r="Z558" i="1"/>
  <c r="Z557" i="1"/>
  <c r="Z556" i="1"/>
  <c r="Z555" i="1"/>
  <c r="Z554" i="1"/>
  <c r="Z553" i="1"/>
  <c r="Z552" i="1"/>
  <c r="Z551" i="1"/>
  <c r="Z550" i="1"/>
  <c r="Z549" i="1"/>
  <c r="Z548" i="1"/>
  <c r="Z547" i="1"/>
  <c r="Z546" i="1"/>
  <c r="Z545" i="1"/>
  <c r="Z544" i="1"/>
  <c r="Z543" i="1"/>
  <c r="Z542" i="1"/>
  <c r="Z541" i="1"/>
  <c r="Z540" i="1"/>
  <c r="Z539" i="1"/>
  <c r="Z538" i="1"/>
  <c r="Z537" i="1"/>
  <c r="Z536" i="1"/>
  <c r="Z535" i="1"/>
  <c r="Z534" i="1"/>
  <c r="Z533" i="1"/>
  <c r="Z532" i="1"/>
  <c r="Z531" i="1"/>
  <c r="Z530" i="1"/>
  <c r="Z529" i="1"/>
  <c r="Z528" i="1"/>
  <c r="Z527" i="1"/>
  <c r="Z526" i="1"/>
  <c r="Z525" i="1"/>
  <c r="Z524" i="1"/>
  <c r="Z523" i="1"/>
  <c r="Z522" i="1"/>
  <c r="Z521" i="1"/>
  <c r="Z520" i="1"/>
  <c r="Z519" i="1"/>
  <c r="Z518" i="1"/>
  <c r="Z517" i="1"/>
  <c r="Z516" i="1"/>
  <c r="Z515" i="1"/>
  <c r="Z514" i="1"/>
  <c r="Z513" i="1"/>
  <c r="Z512" i="1"/>
  <c r="Z511" i="1"/>
  <c r="Z510" i="1"/>
  <c r="Z509" i="1"/>
  <c r="Z508" i="1"/>
  <c r="Z507" i="1"/>
  <c r="Z506" i="1"/>
  <c r="Z505" i="1"/>
  <c r="Z504" i="1"/>
  <c r="Z503" i="1"/>
  <c r="Z502" i="1"/>
  <c r="Z501" i="1"/>
  <c r="Z500" i="1"/>
  <c r="Z499" i="1"/>
  <c r="Z498" i="1"/>
  <c r="Z497" i="1"/>
  <c r="Z496" i="1"/>
  <c r="Z495" i="1"/>
  <c r="Z494" i="1"/>
  <c r="Z493" i="1"/>
  <c r="Z492" i="1"/>
  <c r="Z491" i="1"/>
  <c r="Z490" i="1"/>
  <c r="Z489" i="1"/>
  <c r="Z488" i="1"/>
  <c r="Z487" i="1"/>
  <c r="Z486" i="1"/>
  <c r="Z485" i="1"/>
  <c r="Z484" i="1"/>
  <c r="Z483" i="1"/>
  <c r="Z482" i="1"/>
  <c r="Z481" i="1"/>
  <c r="Z480" i="1"/>
  <c r="Z479" i="1"/>
  <c r="Z478" i="1"/>
  <c r="Z477" i="1"/>
  <c r="Z476" i="1"/>
  <c r="Z475" i="1"/>
  <c r="Z474" i="1"/>
  <c r="Z473" i="1"/>
  <c r="Z472" i="1"/>
  <c r="Z471" i="1"/>
  <c r="Z470" i="1"/>
  <c r="Z469" i="1"/>
  <c r="Z468" i="1"/>
  <c r="Z467" i="1"/>
  <c r="Z466" i="1"/>
  <c r="Z465" i="1"/>
  <c r="Z464" i="1"/>
  <c r="Z463" i="1"/>
  <c r="Z462" i="1"/>
  <c r="Z461" i="1"/>
  <c r="Z460" i="1"/>
  <c r="Z459" i="1"/>
  <c r="Z458" i="1"/>
  <c r="Z457" i="1"/>
  <c r="Z456" i="1"/>
  <c r="Z455" i="1"/>
  <c r="Z454" i="1"/>
  <c r="Z453" i="1"/>
  <c r="Z452" i="1"/>
  <c r="Z451" i="1"/>
  <c r="Z450" i="1"/>
  <c r="Z449" i="1"/>
  <c r="Z448" i="1"/>
  <c r="Z447" i="1"/>
  <c r="Z446" i="1"/>
  <c r="Z445" i="1"/>
  <c r="Z444" i="1"/>
  <c r="Z443" i="1"/>
  <c r="Z442" i="1"/>
  <c r="Z441" i="1"/>
  <c r="Z440" i="1"/>
  <c r="Z439" i="1"/>
  <c r="Z438" i="1"/>
  <c r="Z437" i="1"/>
  <c r="Z436" i="1"/>
  <c r="Z435" i="1"/>
  <c r="Z434" i="1"/>
  <c r="Z433" i="1"/>
  <c r="Z432" i="1"/>
  <c r="Z431" i="1"/>
  <c r="Z430" i="1"/>
  <c r="Z429" i="1"/>
  <c r="Z428" i="1"/>
  <c r="Z427" i="1"/>
  <c r="Z426" i="1"/>
  <c r="Z425" i="1"/>
  <c r="Z424" i="1"/>
  <c r="Z423" i="1"/>
  <c r="Z422" i="1"/>
  <c r="Z421" i="1"/>
  <c r="Z420" i="1"/>
  <c r="Z419" i="1"/>
  <c r="Z418" i="1"/>
  <c r="Z417" i="1"/>
  <c r="Z416" i="1"/>
  <c r="Z415" i="1"/>
  <c r="Z414" i="1"/>
  <c r="Z413" i="1"/>
  <c r="Z412" i="1"/>
  <c r="Z411" i="1"/>
  <c r="Z410" i="1"/>
  <c r="Z409" i="1"/>
  <c r="Z408" i="1"/>
  <c r="Z407" i="1"/>
  <c r="Z406" i="1"/>
  <c r="Z405" i="1"/>
  <c r="Z404" i="1"/>
  <c r="Z403" i="1"/>
  <c r="Z402" i="1"/>
  <c r="Z401" i="1"/>
  <c r="Z400" i="1"/>
  <c r="Z399" i="1"/>
  <c r="Z398" i="1"/>
  <c r="Z397" i="1"/>
  <c r="Z396" i="1"/>
  <c r="Z395" i="1"/>
  <c r="Z394" i="1"/>
  <c r="Z393" i="1"/>
  <c r="Z392" i="1"/>
  <c r="Z391" i="1"/>
  <c r="Z390" i="1"/>
  <c r="Z389" i="1"/>
  <c r="Z388" i="1"/>
  <c r="Z387" i="1"/>
  <c r="Z386" i="1"/>
  <c r="Z385" i="1"/>
  <c r="Z384" i="1"/>
  <c r="Z383" i="1"/>
  <c r="Z382" i="1"/>
  <c r="Z381" i="1"/>
  <c r="Z380" i="1"/>
  <c r="Z379" i="1"/>
  <c r="Z378" i="1"/>
  <c r="Z377" i="1"/>
  <c r="Z376" i="1"/>
  <c r="Z375" i="1"/>
  <c r="Z374" i="1"/>
  <c r="Z373" i="1"/>
  <c r="Z372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X1003" i="1"/>
  <c r="X1002" i="1"/>
  <c r="X1001" i="1"/>
  <c r="X1000" i="1"/>
  <c r="X999" i="1"/>
  <c r="X998" i="1"/>
  <c r="X997" i="1"/>
  <c r="X996" i="1"/>
  <c r="X995" i="1"/>
  <c r="X994" i="1"/>
  <c r="X993" i="1"/>
  <c r="X992" i="1"/>
  <c r="X991" i="1"/>
  <c r="X990" i="1"/>
  <c r="X989" i="1"/>
  <c r="X988" i="1"/>
  <c r="X987" i="1"/>
  <c r="X986" i="1"/>
  <c r="X985" i="1"/>
  <c r="X984" i="1"/>
  <c r="X983" i="1"/>
  <c r="X982" i="1"/>
  <c r="X981" i="1"/>
  <c r="X980" i="1"/>
  <c r="X979" i="1"/>
  <c r="X978" i="1"/>
  <c r="X977" i="1"/>
  <c r="X976" i="1"/>
  <c r="X975" i="1"/>
  <c r="X974" i="1"/>
  <c r="X973" i="1"/>
  <c r="X972" i="1"/>
  <c r="X971" i="1"/>
  <c r="X970" i="1"/>
  <c r="X969" i="1"/>
  <c r="X968" i="1"/>
  <c r="X967" i="1"/>
  <c r="X966" i="1"/>
  <c r="X965" i="1"/>
  <c r="X964" i="1"/>
  <c r="X963" i="1"/>
  <c r="X962" i="1"/>
  <c r="X961" i="1"/>
  <c r="X960" i="1"/>
  <c r="X959" i="1"/>
  <c r="X958" i="1"/>
  <c r="X957" i="1"/>
  <c r="X956" i="1"/>
  <c r="X955" i="1"/>
  <c r="X954" i="1"/>
  <c r="X953" i="1"/>
  <c r="X952" i="1"/>
  <c r="X951" i="1"/>
  <c r="X950" i="1"/>
  <c r="X949" i="1"/>
  <c r="X948" i="1"/>
  <c r="X947" i="1"/>
  <c r="X946" i="1"/>
  <c r="X945" i="1"/>
  <c r="X944" i="1"/>
  <c r="X943" i="1"/>
  <c r="X942" i="1"/>
  <c r="X941" i="1"/>
  <c r="X940" i="1"/>
  <c r="X939" i="1"/>
  <c r="X938" i="1"/>
  <c r="X937" i="1"/>
  <c r="X936" i="1"/>
  <c r="X935" i="1"/>
  <c r="X934" i="1"/>
  <c r="X933" i="1"/>
  <c r="X932" i="1"/>
  <c r="X931" i="1"/>
  <c r="X930" i="1"/>
  <c r="X929" i="1"/>
  <c r="X928" i="1"/>
  <c r="X927" i="1"/>
  <c r="X926" i="1"/>
  <c r="X925" i="1"/>
  <c r="X924" i="1"/>
  <c r="X923" i="1"/>
  <c r="X922" i="1"/>
  <c r="X921" i="1"/>
  <c r="X920" i="1"/>
  <c r="X919" i="1"/>
  <c r="X918" i="1"/>
  <c r="X917" i="1"/>
  <c r="X916" i="1"/>
  <c r="X915" i="1"/>
  <c r="X914" i="1"/>
  <c r="X913" i="1"/>
  <c r="X912" i="1"/>
  <c r="X911" i="1"/>
  <c r="X910" i="1"/>
  <c r="X909" i="1"/>
  <c r="X908" i="1"/>
  <c r="X907" i="1"/>
  <c r="X906" i="1"/>
  <c r="X905" i="1"/>
  <c r="X904" i="1"/>
  <c r="X903" i="1"/>
  <c r="X902" i="1"/>
  <c r="X901" i="1"/>
  <c r="X900" i="1"/>
  <c r="X899" i="1"/>
  <c r="X898" i="1"/>
  <c r="X897" i="1"/>
  <c r="X896" i="1"/>
  <c r="X895" i="1"/>
  <c r="X894" i="1"/>
  <c r="X893" i="1"/>
  <c r="X892" i="1"/>
  <c r="X891" i="1"/>
  <c r="X890" i="1"/>
  <c r="X889" i="1"/>
  <c r="X888" i="1"/>
  <c r="X887" i="1"/>
  <c r="X886" i="1"/>
  <c r="X885" i="1"/>
  <c r="X884" i="1"/>
  <c r="X883" i="1"/>
  <c r="X882" i="1"/>
  <c r="X881" i="1"/>
  <c r="X880" i="1"/>
  <c r="X879" i="1"/>
  <c r="X878" i="1"/>
  <c r="X877" i="1"/>
  <c r="X876" i="1"/>
  <c r="X875" i="1"/>
  <c r="X874" i="1"/>
  <c r="X873" i="1"/>
  <c r="X872" i="1"/>
  <c r="X871" i="1"/>
  <c r="X870" i="1"/>
  <c r="X869" i="1"/>
  <c r="X868" i="1"/>
  <c r="X867" i="1"/>
  <c r="X866" i="1"/>
  <c r="X865" i="1"/>
  <c r="X864" i="1"/>
  <c r="X863" i="1"/>
  <c r="X862" i="1"/>
  <c r="X861" i="1"/>
  <c r="X860" i="1"/>
  <c r="X859" i="1"/>
  <c r="X858" i="1"/>
  <c r="X857" i="1"/>
  <c r="X856" i="1"/>
  <c r="X855" i="1"/>
  <c r="X854" i="1"/>
  <c r="X853" i="1"/>
  <c r="X852" i="1"/>
  <c r="X851" i="1"/>
  <c r="X850" i="1"/>
  <c r="X849" i="1"/>
  <c r="X848" i="1"/>
  <c r="X847" i="1"/>
  <c r="X846" i="1"/>
  <c r="X845" i="1"/>
  <c r="X844" i="1"/>
  <c r="X843" i="1"/>
  <c r="X842" i="1"/>
  <c r="X841" i="1"/>
  <c r="X840" i="1"/>
  <c r="X839" i="1"/>
  <c r="X838" i="1"/>
  <c r="X837" i="1"/>
  <c r="X836" i="1"/>
  <c r="X835" i="1"/>
  <c r="X834" i="1"/>
  <c r="X833" i="1"/>
  <c r="X832" i="1"/>
  <c r="X831" i="1"/>
  <c r="X830" i="1"/>
  <c r="X829" i="1"/>
  <c r="X828" i="1"/>
  <c r="X827" i="1"/>
  <c r="X826" i="1"/>
  <c r="X825" i="1"/>
  <c r="X824" i="1"/>
  <c r="X823" i="1"/>
  <c r="X822" i="1"/>
  <c r="X821" i="1"/>
  <c r="X820" i="1"/>
  <c r="X819" i="1"/>
  <c r="X818" i="1"/>
  <c r="X817" i="1"/>
  <c r="X816" i="1"/>
  <c r="X815" i="1"/>
  <c r="X814" i="1"/>
  <c r="X813" i="1"/>
  <c r="X812" i="1"/>
  <c r="X811" i="1"/>
  <c r="X810" i="1"/>
  <c r="X809" i="1"/>
  <c r="X808" i="1"/>
  <c r="X807" i="1"/>
  <c r="X806" i="1"/>
  <c r="X805" i="1"/>
  <c r="X804" i="1"/>
  <c r="X803" i="1"/>
  <c r="X802" i="1"/>
  <c r="X801" i="1"/>
  <c r="X800" i="1"/>
  <c r="X799" i="1"/>
  <c r="X798" i="1"/>
  <c r="X797" i="1"/>
  <c r="X796" i="1"/>
  <c r="X795" i="1"/>
  <c r="X794" i="1"/>
  <c r="X793" i="1"/>
  <c r="X792" i="1"/>
  <c r="X791" i="1"/>
  <c r="X790" i="1"/>
  <c r="X789" i="1"/>
  <c r="X788" i="1"/>
  <c r="X787" i="1"/>
  <c r="X786" i="1"/>
  <c r="X785" i="1"/>
  <c r="X784" i="1"/>
  <c r="X783" i="1"/>
  <c r="X782" i="1"/>
  <c r="X781" i="1"/>
  <c r="X780" i="1"/>
  <c r="X779" i="1"/>
  <c r="X778" i="1"/>
  <c r="X777" i="1"/>
  <c r="X776" i="1"/>
  <c r="X775" i="1"/>
  <c r="X774" i="1"/>
  <c r="X773" i="1"/>
  <c r="X772" i="1"/>
  <c r="X771" i="1"/>
  <c r="X770" i="1"/>
  <c r="X769" i="1"/>
  <c r="X768" i="1"/>
  <c r="X767" i="1"/>
  <c r="X766" i="1"/>
  <c r="X765" i="1"/>
  <c r="X764" i="1"/>
  <c r="X763" i="1"/>
  <c r="X762" i="1"/>
  <c r="X761" i="1"/>
  <c r="X760" i="1"/>
  <c r="X759" i="1"/>
  <c r="X758" i="1"/>
  <c r="X757" i="1"/>
  <c r="X756" i="1"/>
  <c r="X755" i="1"/>
  <c r="X754" i="1"/>
  <c r="X753" i="1"/>
  <c r="X752" i="1"/>
  <c r="X751" i="1"/>
  <c r="X750" i="1"/>
  <c r="X749" i="1"/>
  <c r="X748" i="1"/>
  <c r="X747" i="1"/>
  <c r="X746" i="1"/>
  <c r="X745" i="1"/>
  <c r="X744" i="1"/>
  <c r="X743" i="1"/>
  <c r="X742" i="1"/>
  <c r="X741" i="1"/>
  <c r="X740" i="1"/>
  <c r="X739" i="1"/>
  <c r="X738" i="1"/>
  <c r="X737" i="1"/>
  <c r="X736" i="1"/>
  <c r="X735" i="1"/>
  <c r="X734" i="1"/>
  <c r="X733" i="1"/>
  <c r="X732" i="1"/>
  <c r="X731" i="1"/>
  <c r="X730" i="1"/>
  <c r="X729" i="1"/>
  <c r="X728" i="1"/>
  <c r="X727" i="1"/>
  <c r="X726" i="1"/>
  <c r="X725" i="1"/>
  <c r="X724" i="1"/>
  <c r="X723" i="1"/>
  <c r="X722" i="1"/>
  <c r="X721" i="1"/>
  <c r="X720" i="1"/>
  <c r="X719" i="1"/>
  <c r="X718" i="1"/>
  <c r="X717" i="1"/>
  <c r="X716" i="1"/>
  <c r="X715" i="1"/>
  <c r="X714" i="1"/>
  <c r="X713" i="1"/>
  <c r="X712" i="1"/>
  <c r="X711" i="1"/>
  <c r="X710" i="1"/>
  <c r="X709" i="1"/>
  <c r="X708" i="1"/>
  <c r="X707" i="1"/>
  <c r="X706" i="1"/>
  <c r="X705" i="1"/>
  <c r="X704" i="1"/>
  <c r="X703" i="1"/>
  <c r="X702" i="1"/>
  <c r="X701" i="1"/>
  <c r="X700" i="1"/>
  <c r="X699" i="1"/>
  <c r="X698" i="1"/>
  <c r="X697" i="1"/>
  <c r="X696" i="1"/>
  <c r="X695" i="1"/>
  <c r="X694" i="1"/>
  <c r="X693" i="1"/>
  <c r="X692" i="1"/>
  <c r="X691" i="1"/>
  <c r="X690" i="1"/>
  <c r="X689" i="1"/>
  <c r="X688" i="1"/>
  <c r="X687" i="1"/>
  <c r="X686" i="1"/>
  <c r="X685" i="1"/>
  <c r="X684" i="1"/>
  <c r="X683" i="1"/>
  <c r="X682" i="1"/>
  <c r="X681" i="1"/>
  <c r="X680" i="1"/>
  <c r="X679" i="1"/>
  <c r="X678" i="1"/>
  <c r="X677" i="1"/>
  <c r="X676" i="1"/>
  <c r="X675" i="1"/>
  <c r="X674" i="1"/>
  <c r="X673" i="1"/>
  <c r="X672" i="1"/>
  <c r="X671" i="1"/>
  <c r="X670" i="1"/>
  <c r="X669" i="1"/>
  <c r="X668" i="1"/>
  <c r="X667" i="1"/>
  <c r="X666" i="1"/>
  <c r="X665" i="1"/>
  <c r="X664" i="1"/>
  <c r="X663" i="1"/>
  <c r="X662" i="1"/>
  <c r="X661" i="1"/>
  <c r="X660" i="1"/>
  <c r="X659" i="1"/>
  <c r="X658" i="1"/>
  <c r="X657" i="1"/>
  <c r="X656" i="1"/>
  <c r="X655" i="1"/>
  <c r="X654" i="1"/>
  <c r="X653" i="1"/>
  <c r="X652" i="1"/>
  <c r="X651" i="1"/>
  <c r="X650" i="1"/>
  <c r="X649" i="1"/>
  <c r="X648" i="1"/>
  <c r="X647" i="1"/>
  <c r="X646" i="1"/>
  <c r="X645" i="1"/>
  <c r="X644" i="1"/>
  <c r="X643" i="1"/>
  <c r="X642" i="1"/>
  <c r="X641" i="1"/>
  <c r="X640" i="1"/>
  <c r="X639" i="1"/>
  <c r="X638" i="1"/>
  <c r="X637" i="1"/>
  <c r="X636" i="1"/>
  <c r="X635" i="1"/>
  <c r="X634" i="1"/>
  <c r="X633" i="1"/>
  <c r="X632" i="1"/>
  <c r="X631" i="1"/>
  <c r="X630" i="1"/>
  <c r="X629" i="1"/>
  <c r="X628" i="1"/>
  <c r="X627" i="1"/>
  <c r="X626" i="1"/>
  <c r="X625" i="1"/>
  <c r="X624" i="1"/>
  <c r="X623" i="1"/>
  <c r="X622" i="1"/>
  <c r="X621" i="1"/>
  <c r="X620" i="1"/>
  <c r="X619" i="1"/>
  <c r="X618" i="1"/>
  <c r="X617" i="1"/>
  <c r="X616" i="1"/>
  <c r="X615" i="1"/>
  <c r="X614" i="1"/>
  <c r="X613" i="1"/>
  <c r="X612" i="1"/>
  <c r="X611" i="1"/>
  <c r="X610" i="1"/>
  <c r="X609" i="1"/>
  <c r="X608" i="1"/>
  <c r="X607" i="1"/>
  <c r="X606" i="1"/>
  <c r="X605" i="1"/>
  <c r="X604" i="1"/>
  <c r="X603" i="1"/>
  <c r="X602" i="1"/>
  <c r="X601" i="1"/>
  <c r="X600" i="1"/>
  <c r="X599" i="1"/>
  <c r="X598" i="1"/>
  <c r="X597" i="1"/>
  <c r="X596" i="1"/>
  <c r="X595" i="1"/>
  <c r="X594" i="1"/>
  <c r="X593" i="1"/>
  <c r="X592" i="1"/>
  <c r="X591" i="1"/>
  <c r="X590" i="1"/>
  <c r="X589" i="1"/>
  <c r="X588" i="1"/>
  <c r="X587" i="1"/>
  <c r="X586" i="1"/>
  <c r="X585" i="1"/>
  <c r="X584" i="1"/>
  <c r="X583" i="1"/>
  <c r="X582" i="1"/>
  <c r="X581" i="1"/>
  <c r="X580" i="1"/>
  <c r="X579" i="1"/>
  <c r="X578" i="1"/>
  <c r="X577" i="1"/>
  <c r="X576" i="1"/>
  <c r="X575" i="1"/>
  <c r="X574" i="1"/>
  <c r="X573" i="1"/>
  <c r="X572" i="1"/>
  <c r="X571" i="1"/>
  <c r="X570" i="1"/>
  <c r="X569" i="1"/>
  <c r="X568" i="1"/>
  <c r="X567" i="1"/>
  <c r="X566" i="1"/>
  <c r="X565" i="1"/>
  <c r="X564" i="1"/>
  <c r="X563" i="1"/>
  <c r="X562" i="1"/>
  <c r="X561" i="1"/>
  <c r="X560" i="1"/>
  <c r="X559" i="1"/>
  <c r="X558" i="1"/>
  <c r="X557" i="1"/>
  <c r="X556" i="1"/>
  <c r="X555" i="1"/>
  <c r="X554" i="1"/>
  <c r="X553" i="1"/>
  <c r="X552" i="1"/>
  <c r="X551" i="1"/>
  <c r="X550" i="1"/>
  <c r="X549" i="1"/>
  <c r="X548" i="1"/>
  <c r="X547" i="1"/>
  <c r="X546" i="1"/>
  <c r="X545" i="1"/>
  <c r="X544" i="1"/>
  <c r="X543" i="1"/>
  <c r="X542" i="1"/>
  <c r="X541" i="1"/>
  <c r="X540" i="1"/>
  <c r="X539" i="1"/>
  <c r="X538" i="1"/>
  <c r="X537" i="1"/>
  <c r="X536" i="1"/>
  <c r="X535" i="1"/>
  <c r="X534" i="1"/>
  <c r="X533" i="1"/>
  <c r="X532" i="1"/>
  <c r="X531" i="1"/>
  <c r="X530" i="1"/>
  <c r="X529" i="1"/>
  <c r="X528" i="1"/>
  <c r="X527" i="1"/>
  <c r="X526" i="1"/>
  <c r="X525" i="1"/>
  <c r="X524" i="1"/>
  <c r="X523" i="1"/>
  <c r="X522" i="1"/>
  <c r="X521" i="1"/>
  <c r="X520" i="1"/>
  <c r="X519" i="1"/>
  <c r="X518" i="1"/>
  <c r="X517" i="1"/>
  <c r="X516" i="1"/>
  <c r="X515" i="1"/>
  <c r="X514" i="1"/>
  <c r="X513" i="1"/>
  <c r="X512" i="1"/>
  <c r="X511" i="1"/>
  <c r="X510" i="1"/>
  <c r="X509" i="1"/>
  <c r="X508" i="1"/>
  <c r="X507" i="1"/>
  <c r="X506" i="1"/>
  <c r="X505" i="1"/>
  <c r="X504" i="1"/>
  <c r="X503" i="1"/>
  <c r="X502" i="1"/>
  <c r="X501" i="1"/>
  <c r="X500" i="1"/>
  <c r="X499" i="1"/>
  <c r="X498" i="1"/>
  <c r="X497" i="1"/>
  <c r="X496" i="1"/>
  <c r="X495" i="1"/>
  <c r="X494" i="1"/>
  <c r="X493" i="1"/>
  <c r="X492" i="1"/>
  <c r="X491" i="1"/>
  <c r="X490" i="1"/>
  <c r="X489" i="1"/>
  <c r="X488" i="1"/>
  <c r="X487" i="1"/>
  <c r="X486" i="1"/>
  <c r="X485" i="1"/>
  <c r="X484" i="1"/>
  <c r="X483" i="1"/>
  <c r="X482" i="1"/>
  <c r="X481" i="1"/>
  <c r="X480" i="1"/>
  <c r="X479" i="1"/>
  <c r="X478" i="1"/>
  <c r="X477" i="1"/>
  <c r="X476" i="1"/>
  <c r="X475" i="1"/>
  <c r="X474" i="1"/>
  <c r="X473" i="1"/>
  <c r="X472" i="1"/>
  <c r="X471" i="1"/>
  <c r="X470" i="1"/>
  <c r="X469" i="1"/>
  <c r="X468" i="1"/>
  <c r="X467" i="1"/>
  <c r="X466" i="1"/>
  <c r="X465" i="1"/>
  <c r="X464" i="1"/>
  <c r="X463" i="1"/>
  <c r="X462" i="1"/>
  <c r="X461" i="1"/>
  <c r="X460" i="1"/>
  <c r="X459" i="1"/>
  <c r="X458" i="1"/>
  <c r="X457" i="1"/>
  <c r="X456" i="1"/>
  <c r="X455" i="1"/>
  <c r="X454" i="1"/>
  <c r="X453" i="1"/>
  <c r="X452" i="1"/>
  <c r="X451" i="1"/>
  <c r="X450" i="1"/>
  <c r="X449" i="1"/>
  <c r="X448" i="1"/>
  <c r="X447" i="1"/>
  <c r="X446" i="1"/>
  <c r="X445" i="1"/>
  <c r="X444" i="1"/>
  <c r="X443" i="1"/>
  <c r="X442" i="1"/>
  <c r="X441" i="1"/>
  <c r="X440" i="1"/>
  <c r="X439" i="1"/>
  <c r="X438" i="1"/>
  <c r="X437" i="1"/>
  <c r="X436" i="1"/>
  <c r="X435" i="1"/>
  <c r="X434" i="1"/>
  <c r="X433" i="1"/>
  <c r="X432" i="1"/>
  <c r="X431" i="1"/>
  <c r="X430" i="1"/>
  <c r="X429" i="1"/>
  <c r="X428" i="1"/>
  <c r="X427" i="1"/>
  <c r="X426" i="1"/>
  <c r="X425" i="1"/>
  <c r="X424" i="1"/>
  <c r="X423" i="1"/>
  <c r="X422" i="1"/>
  <c r="X421" i="1"/>
  <c r="X420" i="1"/>
  <c r="X419" i="1"/>
  <c r="X418" i="1"/>
  <c r="X417" i="1"/>
  <c r="X416" i="1"/>
  <c r="X415" i="1"/>
  <c r="X414" i="1"/>
  <c r="X413" i="1"/>
  <c r="X412" i="1"/>
  <c r="X411" i="1"/>
  <c r="X410" i="1"/>
  <c r="X409" i="1"/>
  <c r="X408" i="1"/>
  <c r="X407" i="1"/>
  <c r="X406" i="1"/>
  <c r="X405" i="1"/>
  <c r="X404" i="1"/>
  <c r="X403" i="1"/>
  <c r="X402" i="1"/>
  <c r="X401" i="1"/>
  <c r="X400" i="1"/>
  <c r="X399" i="1"/>
  <c r="X398" i="1"/>
  <c r="X397" i="1"/>
  <c r="X396" i="1"/>
  <c r="X395" i="1"/>
  <c r="X394" i="1"/>
  <c r="X393" i="1"/>
  <c r="X392" i="1"/>
  <c r="X391" i="1"/>
  <c r="X390" i="1"/>
  <c r="X389" i="1"/>
  <c r="X388" i="1"/>
  <c r="X387" i="1"/>
  <c r="X386" i="1"/>
  <c r="X385" i="1"/>
  <c r="X384" i="1"/>
  <c r="X383" i="1"/>
  <c r="X382" i="1"/>
  <c r="X381" i="1"/>
  <c r="X380" i="1"/>
  <c r="X379" i="1"/>
  <c r="X378" i="1"/>
  <c r="X377" i="1"/>
  <c r="X376" i="1"/>
  <c r="X375" i="1"/>
  <c r="X374" i="1"/>
  <c r="X373" i="1"/>
  <c r="X372" i="1"/>
  <c r="X371" i="1"/>
  <c r="X370" i="1"/>
  <c r="X369" i="1"/>
  <c r="X368" i="1"/>
  <c r="X367" i="1"/>
  <c r="X366" i="1"/>
  <c r="X365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X345" i="1"/>
  <c r="X344" i="1"/>
  <c r="X343" i="1"/>
  <c r="X342" i="1"/>
  <c r="X341" i="1"/>
  <c r="X340" i="1"/>
  <c r="X339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3" i="1"/>
  <c r="X322" i="1"/>
  <c r="X321" i="1"/>
  <c r="X320" i="1"/>
  <c r="X319" i="1"/>
  <c r="X318" i="1"/>
  <c r="X317" i="1"/>
  <c r="X316" i="1"/>
  <c r="X315" i="1"/>
  <c r="X314" i="1"/>
  <c r="X313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X293" i="1"/>
  <c r="X292" i="1"/>
  <c r="X291" i="1"/>
  <c r="X290" i="1"/>
  <c r="X289" i="1"/>
  <c r="X288" i="1"/>
  <c r="X287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 l="1"/>
  <c r="Z4" i="1"/>
  <c r="X4" i="1" l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P4" i="1" l="1"/>
  <c r="P206" i="1"/>
  <c r="P205" i="1"/>
  <c r="P204" i="1"/>
  <c r="P203" i="1"/>
  <c r="P202" i="1"/>
  <c r="P201" i="1"/>
  <c r="P200" i="1"/>
  <c r="P199" i="1"/>
  <c r="P198" i="1"/>
  <c r="P197" i="1"/>
  <c r="P196" i="1"/>
  <c r="P194" i="1"/>
  <c r="P192" i="1"/>
  <c r="P191" i="1"/>
  <c r="P190" i="1"/>
  <c r="P189" i="1"/>
  <c r="P188" i="1"/>
  <c r="P187" i="1"/>
  <c r="P186" i="1"/>
  <c r="P185" i="1"/>
  <c r="P184" i="1"/>
  <c r="P183" i="1"/>
  <c r="P182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4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5" i="1"/>
  <c r="P144" i="1"/>
  <c r="P142" i="1"/>
  <c r="P141" i="1"/>
  <c r="P140" i="1"/>
  <c r="P138" i="1"/>
  <c r="P136" i="1"/>
  <c r="P135" i="1"/>
  <c r="P134" i="1"/>
  <c r="P132" i="1"/>
  <c r="P130" i="1"/>
  <c r="P129" i="1"/>
  <c r="P127" i="1"/>
  <c r="P126" i="1"/>
  <c r="P125" i="1"/>
  <c r="P123" i="1"/>
  <c r="P122" i="1"/>
  <c r="P121" i="1"/>
  <c r="P119" i="1"/>
  <c r="P117" i="1"/>
  <c r="P116" i="1"/>
  <c r="P115" i="1"/>
  <c r="P114" i="1"/>
  <c r="P112" i="1"/>
  <c r="P110" i="1"/>
  <c r="P109" i="1"/>
  <c r="P107" i="1"/>
  <c r="P106" i="1"/>
  <c r="P104" i="1"/>
  <c r="P102" i="1"/>
  <c r="P101" i="1"/>
  <c r="P100" i="1"/>
  <c r="P98" i="1"/>
  <c r="P96" i="1"/>
  <c r="P95" i="1"/>
  <c r="P94" i="1"/>
  <c r="P93" i="1"/>
  <c r="P92" i="1"/>
  <c r="P89" i="1"/>
  <c r="P88" i="1"/>
  <c r="P86" i="1"/>
  <c r="P85" i="1"/>
  <c r="P83" i="1"/>
  <c r="P82" i="1"/>
  <c r="P79" i="1"/>
  <c r="P78" i="1"/>
  <c r="P76" i="1"/>
  <c r="P75" i="1"/>
  <c r="P74" i="1"/>
  <c r="P72" i="1"/>
  <c r="P71" i="1"/>
  <c r="P69" i="1"/>
  <c r="P68" i="1"/>
  <c r="P66" i="1"/>
  <c r="P64" i="1"/>
  <c r="P63" i="1"/>
  <c r="P62" i="1"/>
  <c r="P61" i="1"/>
  <c r="P59" i="1"/>
  <c r="P58" i="1"/>
  <c r="P57" i="1"/>
  <c r="P55" i="1"/>
  <c r="P54" i="1"/>
  <c r="P52" i="1"/>
  <c r="P51" i="1"/>
  <c r="P49" i="1"/>
  <c r="P48" i="1"/>
  <c r="P46" i="1"/>
  <c r="P45" i="1"/>
  <c r="P43" i="1"/>
  <c r="P42" i="1"/>
  <c r="P41" i="1"/>
  <c r="P40" i="1"/>
  <c r="P37" i="1"/>
  <c r="P36" i="1"/>
  <c r="P34" i="1"/>
  <c r="P33" i="1"/>
  <c r="P31" i="1"/>
  <c r="P30" i="1"/>
  <c r="P28" i="1"/>
  <c r="P26" i="1"/>
  <c r="P25" i="1"/>
  <c r="P23" i="1"/>
  <c r="P22" i="1"/>
  <c r="P21" i="1"/>
  <c r="P19" i="1"/>
  <c r="P17" i="1"/>
  <c r="P14" i="1"/>
  <c r="P13" i="1"/>
  <c r="P11" i="1"/>
  <c r="P10" i="1"/>
  <c r="P8" i="1"/>
  <c r="P7" i="1"/>
  <c r="P5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0" i="1"/>
  <c r="N188" i="1"/>
  <c r="N187" i="1"/>
  <c r="N186" i="1"/>
  <c r="N185" i="1"/>
  <c r="N184" i="1"/>
  <c r="N182" i="1"/>
  <c r="N181" i="1"/>
  <c r="N180" i="1"/>
  <c r="N179" i="1"/>
  <c r="N177" i="1"/>
  <c r="N176" i="1"/>
  <c r="N175" i="1"/>
  <c r="N174" i="1"/>
  <c r="N173" i="1"/>
  <c r="N172" i="1"/>
  <c r="N171" i="1"/>
  <c r="N169" i="1"/>
  <c r="N168" i="1"/>
  <c r="N167" i="1"/>
  <c r="N166" i="1"/>
  <c r="N165" i="1"/>
  <c r="N164" i="1"/>
  <c r="N161" i="1"/>
  <c r="N159" i="1"/>
  <c r="N158" i="1"/>
  <c r="N157" i="1"/>
  <c r="N156" i="1"/>
  <c r="N153" i="1"/>
  <c r="N152" i="1"/>
  <c r="N150" i="1"/>
  <c r="N148" i="1"/>
  <c r="N147" i="1"/>
  <c r="N146" i="1"/>
  <c r="N145" i="1"/>
  <c r="N144" i="1"/>
  <c r="N143" i="1"/>
  <c r="N142" i="1"/>
  <c r="N141" i="1"/>
  <c r="N140" i="1"/>
  <c r="N139" i="1"/>
  <c r="N128" i="1"/>
  <c r="N127" i="1"/>
  <c r="N126" i="1"/>
  <c r="N125" i="1"/>
  <c r="N124" i="1"/>
  <c r="N123" i="1"/>
  <c r="N120" i="1"/>
  <c r="N119" i="1"/>
  <c r="N116" i="1"/>
  <c r="N113" i="1"/>
  <c r="N112" i="1"/>
  <c r="N110" i="1"/>
  <c r="N107" i="1"/>
  <c r="N100" i="1"/>
  <c r="N99" i="1"/>
  <c r="N98" i="1"/>
  <c r="N97" i="1"/>
  <c r="N96" i="1"/>
  <c r="N95" i="1"/>
  <c r="N94" i="1"/>
  <c r="N91" i="1"/>
  <c r="N89" i="1"/>
  <c r="N88" i="1"/>
  <c r="N87" i="1"/>
  <c r="N84" i="1"/>
  <c r="N81" i="1"/>
  <c r="N80" i="1"/>
  <c r="N79" i="1"/>
  <c r="N78" i="1"/>
  <c r="N77" i="1"/>
  <c r="N76" i="1"/>
  <c r="N75" i="1"/>
  <c r="N74" i="1"/>
  <c r="N73" i="1"/>
  <c r="N72" i="1"/>
  <c r="N71" i="1"/>
  <c r="N70" i="1"/>
  <c r="N67" i="1"/>
  <c r="N64" i="1"/>
  <c r="N63" i="1"/>
  <c r="N61" i="1"/>
  <c r="N60" i="1"/>
  <c r="N59" i="1"/>
  <c r="N58" i="1"/>
  <c r="N57" i="1"/>
  <c r="N56" i="1"/>
  <c r="N53" i="1"/>
  <c r="N52" i="1"/>
  <c r="N51" i="1"/>
  <c r="N50" i="1"/>
  <c r="N49" i="1"/>
  <c r="N48" i="1"/>
  <c r="N45" i="1"/>
  <c r="N44" i="1"/>
  <c r="N43" i="1"/>
  <c r="N42" i="1"/>
  <c r="N39" i="1"/>
  <c r="N34" i="1"/>
  <c r="N31" i="1"/>
  <c r="N27" i="1"/>
  <c r="N26" i="1"/>
  <c r="N25" i="1"/>
  <c r="N21" i="1"/>
  <c r="N20" i="1"/>
  <c r="N19" i="1"/>
  <c r="N18" i="1"/>
  <c r="N17" i="1"/>
  <c r="N16" i="1"/>
  <c r="N15" i="1"/>
  <c r="N13" i="1"/>
  <c r="N12" i="1"/>
  <c r="N11" i="1"/>
  <c r="N10" i="1"/>
  <c r="N9" i="1"/>
  <c r="N8" i="1"/>
  <c r="N7" i="1"/>
  <c r="P1003" i="1"/>
  <c r="P1002" i="1"/>
  <c r="P1001" i="1"/>
  <c r="P1000" i="1"/>
  <c r="P999" i="1"/>
  <c r="P998" i="1"/>
  <c r="P997" i="1"/>
  <c r="P996" i="1"/>
  <c r="P995" i="1"/>
  <c r="P994" i="1"/>
  <c r="P993" i="1"/>
  <c r="P992" i="1"/>
  <c r="P991" i="1"/>
  <c r="P990" i="1"/>
  <c r="P989" i="1"/>
  <c r="P988" i="1"/>
  <c r="P987" i="1"/>
  <c r="P986" i="1"/>
  <c r="P985" i="1"/>
  <c r="P984" i="1"/>
  <c r="P983" i="1"/>
  <c r="P982" i="1"/>
  <c r="P981" i="1"/>
  <c r="P980" i="1"/>
  <c r="P979" i="1"/>
  <c r="P978" i="1"/>
  <c r="P977" i="1"/>
  <c r="P976" i="1"/>
  <c r="P975" i="1"/>
  <c r="P974" i="1"/>
  <c r="P973" i="1"/>
  <c r="P972" i="1"/>
  <c r="P971" i="1"/>
  <c r="P970" i="1"/>
  <c r="P969" i="1"/>
  <c r="P968" i="1"/>
  <c r="P967" i="1"/>
  <c r="P966" i="1"/>
  <c r="P965" i="1"/>
  <c r="P964" i="1"/>
  <c r="P963" i="1"/>
  <c r="P962" i="1"/>
  <c r="P961" i="1"/>
  <c r="P960" i="1"/>
  <c r="P959" i="1"/>
  <c r="P958" i="1"/>
  <c r="P957" i="1"/>
  <c r="P956" i="1"/>
  <c r="P955" i="1"/>
  <c r="P954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8" i="1"/>
  <c r="P917" i="1"/>
  <c r="P916" i="1"/>
  <c r="P915" i="1"/>
  <c r="P914" i="1"/>
  <c r="P913" i="1"/>
  <c r="P912" i="1"/>
  <c r="P911" i="1"/>
  <c r="P910" i="1"/>
  <c r="P909" i="1"/>
  <c r="P908" i="1"/>
  <c r="P907" i="1"/>
  <c r="P906" i="1"/>
  <c r="P905" i="1"/>
  <c r="P904" i="1"/>
  <c r="P903" i="1"/>
  <c r="P902" i="1"/>
  <c r="P901" i="1"/>
  <c r="P900" i="1"/>
  <c r="P899" i="1"/>
  <c r="P898" i="1"/>
  <c r="P897" i="1"/>
  <c r="P896" i="1"/>
  <c r="P895" i="1"/>
  <c r="P894" i="1"/>
  <c r="P893" i="1"/>
  <c r="P892" i="1"/>
  <c r="P891" i="1"/>
  <c r="P890" i="1"/>
  <c r="P889" i="1"/>
  <c r="P888" i="1"/>
  <c r="P887" i="1"/>
  <c r="P886" i="1"/>
  <c r="P885" i="1"/>
  <c r="P884" i="1"/>
  <c r="P883" i="1"/>
  <c r="P882" i="1"/>
  <c r="P881" i="1"/>
  <c r="P880" i="1"/>
  <c r="P879" i="1"/>
  <c r="P878" i="1"/>
  <c r="P877" i="1"/>
  <c r="P876" i="1"/>
  <c r="P875" i="1"/>
  <c r="P874" i="1"/>
  <c r="P873" i="1"/>
  <c r="P872" i="1"/>
  <c r="P871" i="1"/>
  <c r="P870" i="1"/>
  <c r="P869" i="1"/>
  <c r="P868" i="1"/>
  <c r="P867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65" i="1"/>
  <c r="P464" i="1"/>
  <c r="P463" i="1"/>
  <c r="P399" i="1"/>
  <c r="P397" i="1"/>
  <c r="P395" i="1"/>
  <c r="P393" i="1"/>
  <c r="P391" i="1"/>
  <c r="P389" i="1"/>
  <c r="P383" i="1"/>
  <c r="P382" i="1"/>
  <c r="P359" i="1"/>
  <c r="P358" i="1"/>
  <c r="P357" i="1"/>
  <c r="P356" i="1"/>
  <c r="P355" i="1"/>
  <c r="P354" i="1"/>
  <c r="P342" i="1"/>
  <c r="P334" i="1"/>
  <c r="P314" i="1"/>
  <c r="P313" i="1"/>
  <c r="P311" i="1"/>
  <c r="P300" i="1"/>
  <c r="P299" i="1"/>
  <c r="P298" i="1"/>
  <c r="P297" i="1"/>
  <c r="P287" i="1"/>
  <c r="P285" i="1"/>
  <c r="P283" i="1"/>
  <c r="P282" i="1"/>
  <c r="P281" i="1"/>
  <c r="P279" i="1"/>
  <c r="P269" i="1"/>
  <c r="P263" i="1"/>
  <c r="P256" i="1"/>
  <c r="P254" i="1"/>
  <c r="P241" i="1"/>
  <c r="P233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1" i="1"/>
  <c r="P210" i="1"/>
  <c r="P209" i="1"/>
  <c r="P208" i="1"/>
  <c r="N989" i="1"/>
  <c r="N988" i="1"/>
  <c r="N987" i="1"/>
  <c r="N986" i="1"/>
  <c r="N985" i="1"/>
  <c r="N984" i="1"/>
  <c r="N983" i="1"/>
  <c r="N982" i="1"/>
  <c r="N981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4" i="1"/>
  <c r="N953" i="1"/>
  <c r="N952" i="1"/>
  <c r="N951" i="1"/>
  <c r="N950" i="1"/>
  <c r="N949" i="1"/>
  <c r="N948" i="1"/>
  <c r="N947" i="1"/>
  <c r="N946" i="1"/>
  <c r="N945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29" i="1"/>
  <c r="N928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771" i="1"/>
  <c r="N770" i="1"/>
  <c r="N769" i="1"/>
  <c r="N767" i="1"/>
  <c r="N766" i="1"/>
  <c r="N765" i="1"/>
  <c r="N764" i="1"/>
  <c r="N763" i="1"/>
  <c r="N762" i="1"/>
  <c r="N761" i="1"/>
  <c r="N760" i="1"/>
  <c r="N759" i="1"/>
  <c r="N758" i="1"/>
  <c r="N612" i="1"/>
  <c r="N611" i="1"/>
  <c r="N610" i="1"/>
  <c r="N609" i="1"/>
  <c r="N312" i="1"/>
  <c r="N229" i="1"/>
  <c r="N227" i="1"/>
  <c r="N226" i="1"/>
  <c r="N224" i="1"/>
  <c r="N223" i="1"/>
  <c r="N222" i="1"/>
  <c r="N221" i="1"/>
  <c r="N220" i="1"/>
  <c r="N218" i="1"/>
  <c r="N216" i="1"/>
  <c r="N215" i="1"/>
  <c r="N214" i="1"/>
  <c r="N213" i="1"/>
  <c r="N212" i="1"/>
  <c r="N211" i="1"/>
  <c r="N210" i="1"/>
  <c r="N209" i="1"/>
  <c r="N208" i="1"/>
  <c r="P207" i="1"/>
  <c r="Z209" i="1" l="1"/>
  <c r="Z208" i="1"/>
  <c r="Z207" i="1"/>
  <c r="Z203" i="1" l="1"/>
  <c r="Z204" i="1"/>
  <c r="Z205" i="1"/>
  <c r="Z206" i="1"/>
  <c r="Z201" i="1"/>
  <c r="Z202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5" i="1"/>
  <c r="Z6" i="1"/>
  <c r="Z7" i="1"/>
  <c r="C1" i="1" l="1"/>
  <c r="M4" i="1" s="1"/>
  <c r="B1" i="1"/>
  <c r="N4" i="1" l="1"/>
  <c r="Y4" i="1"/>
  <c r="Y1003" i="1"/>
  <c r="Y995" i="1"/>
  <c r="Y987" i="1"/>
  <c r="Y979" i="1"/>
  <c r="Y971" i="1"/>
  <c r="Y963" i="1"/>
  <c r="Y955" i="1"/>
  <c r="Y947" i="1"/>
  <c r="Y939" i="1"/>
  <c r="Y931" i="1"/>
  <c r="Y923" i="1"/>
  <c r="Y915" i="1"/>
  <c r="Y907" i="1"/>
  <c r="Y899" i="1"/>
  <c r="Y891" i="1"/>
  <c r="Y883" i="1"/>
  <c r="Y875" i="1"/>
  <c r="Y867" i="1"/>
  <c r="Y859" i="1"/>
  <c r="Y851" i="1"/>
  <c r="Y843" i="1"/>
  <c r="Y835" i="1"/>
  <c r="Y827" i="1"/>
  <c r="Y819" i="1"/>
  <c r="Y811" i="1"/>
  <c r="Y803" i="1"/>
  <c r="Y795" i="1"/>
  <c r="Y787" i="1"/>
  <c r="Y779" i="1"/>
  <c r="Y771" i="1"/>
  <c r="Y763" i="1"/>
  <c r="Y755" i="1"/>
  <c r="Y747" i="1"/>
  <c r="Y739" i="1"/>
  <c r="Y731" i="1"/>
  <c r="Y723" i="1"/>
  <c r="Y715" i="1"/>
  <c r="Y707" i="1"/>
  <c r="Y699" i="1"/>
  <c r="Y691" i="1"/>
  <c r="Y683" i="1"/>
  <c r="Y675" i="1"/>
  <c r="Y667" i="1"/>
  <c r="Y659" i="1"/>
  <c r="Y651" i="1"/>
  <c r="Y643" i="1"/>
  <c r="Y635" i="1"/>
  <c r="Y627" i="1"/>
  <c r="Y619" i="1"/>
  <c r="Y611" i="1"/>
  <c r="Y603" i="1"/>
  <c r="Y595" i="1"/>
  <c r="Y587" i="1"/>
  <c r="Y579" i="1"/>
  <c r="Y571" i="1"/>
  <c r="Y563" i="1"/>
  <c r="Y555" i="1"/>
  <c r="Y547" i="1"/>
  <c r="Y539" i="1"/>
  <c r="Y531" i="1"/>
  <c r="Y523" i="1"/>
  <c r="Y515" i="1"/>
  <c r="Y507" i="1"/>
  <c r="Y499" i="1"/>
  <c r="Y491" i="1"/>
  <c r="Y483" i="1"/>
  <c r="Y475" i="1"/>
  <c r="Y467" i="1"/>
  <c r="Y459" i="1"/>
  <c r="Y451" i="1"/>
  <c r="Y443" i="1"/>
  <c r="Y435" i="1"/>
  <c r="Y427" i="1"/>
  <c r="Y419" i="1"/>
  <c r="Y411" i="1"/>
  <c r="Y403" i="1"/>
  <c r="Y395" i="1"/>
  <c r="Y387" i="1"/>
  <c r="Y379" i="1"/>
  <c r="Y371" i="1"/>
  <c r="Y363" i="1"/>
  <c r="Y355" i="1"/>
  <c r="Y347" i="1"/>
  <c r="Y339" i="1"/>
  <c r="Y1002" i="1"/>
  <c r="Y994" i="1"/>
  <c r="Y986" i="1"/>
  <c r="Y978" i="1"/>
  <c r="Y970" i="1"/>
  <c r="Y962" i="1"/>
  <c r="Y954" i="1"/>
  <c r="Y946" i="1"/>
  <c r="Y938" i="1"/>
  <c r="Y930" i="1"/>
  <c r="Y922" i="1"/>
  <c r="Y914" i="1"/>
  <c r="Y906" i="1"/>
  <c r="Y898" i="1"/>
  <c r="Y890" i="1"/>
  <c r="Y882" i="1"/>
  <c r="Y874" i="1"/>
  <c r="Y866" i="1"/>
  <c r="Y858" i="1"/>
  <c r="Y850" i="1"/>
  <c r="Y842" i="1"/>
  <c r="Y834" i="1"/>
  <c r="Y826" i="1"/>
  <c r="Y818" i="1"/>
  <c r="Y810" i="1"/>
  <c r="Y802" i="1"/>
  <c r="Y794" i="1"/>
  <c r="Y786" i="1"/>
  <c r="Y778" i="1"/>
  <c r="Y770" i="1"/>
  <c r="Y762" i="1"/>
  <c r="Y754" i="1"/>
  <c r="Y746" i="1"/>
  <c r="Y738" i="1"/>
  <c r="Y730" i="1"/>
  <c r="Y722" i="1"/>
  <c r="Y714" i="1"/>
  <c r="Y706" i="1"/>
  <c r="Y698" i="1"/>
  <c r="Y690" i="1"/>
  <c r="Y682" i="1"/>
  <c r="Y674" i="1"/>
  <c r="Y666" i="1"/>
  <c r="Y658" i="1"/>
  <c r="Y650" i="1"/>
  <c r="Y642" i="1"/>
  <c r="Y634" i="1"/>
  <c r="Y626" i="1"/>
  <c r="Y618" i="1"/>
  <c r="Y610" i="1"/>
  <c r="Y602" i="1"/>
  <c r="Y594" i="1"/>
  <c r="Y586" i="1"/>
  <c r="Y578" i="1"/>
  <c r="Y570" i="1"/>
  <c r="Y562" i="1"/>
  <c r="Y554" i="1"/>
  <c r="Y546" i="1"/>
  <c r="Y538" i="1"/>
  <c r="Y530" i="1"/>
  <c r="Y522" i="1"/>
  <c r="Y514" i="1"/>
  <c r="Y506" i="1"/>
  <c r="Y498" i="1"/>
  <c r="Y490" i="1"/>
  <c r="Y482" i="1"/>
  <c r="Y474" i="1"/>
  <c r="Y466" i="1"/>
  <c r="Y458" i="1"/>
  <c r="Y450" i="1"/>
  <c r="Y442" i="1"/>
  <c r="Y434" i="1"/>
  <c r="Y426" i="1"/>
  <c r="Y418" i="1"/>
  <c r="Y410" i="1"/>
  <c r="Y402" i="1"/>
  <c r="Y394" i="1"/>
  <c r="Y386" i="1"/>
  <c r="Y378" i="1"/>
  <c r="Y370" i="1"/>
  <c r="Y362" i="1"/>
  <c r="Y354" i="1"/>
  <c r="Y346" i="1"/>
  <c r="Y338" i="1"/>
  <c r="Y330" i="1"/>
  <c r="Y1001" i="1"/>
  <c r="Y993" i="1"/>
  <c r="Y985" i="1"/>
  <c r="Y977" i="1"/>
  <c r="Y969" i="1"/>
  <c r="Y961" i="1"/>
  <c r="Y953" i="1"/>
  <c r="Y945" i="1"/>
  <c r="Y937" i="1"/>
  <c r="Y929" i="1"/>
  <c r="Y921" i="1"/>
  <c r="Y913" i="1"/>
  <c r="Y905" i="1"/>
  <c r="Y897" i="1"/>
  <c r="Y889" i="1"/>
  <c r="Y881" i="1"/>
  <c r="Y873" i="1"/>
  <c r="Y865" i="1"/>
  <c r="Y857" i="1"/>
  <c r="Y849" i="1"/>
  <c r="Y841" i="1"/>
  <c r="Y833" i="1"/>
  <c r="Y825" i="1"/>
  <c r="Y817" i="1"/>
  <c r="Y809" i="1"/>
  <c r="Y801" i="1"/>
  <c r="Y793" i="1"/>
  <c r="Y785" i="1"/>
  <c r="Y777" i="1"/>
  <c r="Y769" i="1"/>
  <c r="Y761" i="1"/>
  <c r="Y753" i="1"/>
  <c r="Y745" i="1"/>
  <c r="Y737" i="1"/>
  <c r="Y729" i="1"/>
  <c r="Y721" i="1"/>
  <c r="Y713" i="1"/>
  <c r="Y705" i="1"/>
  <c r="Y697" i="1"/>
  <c r="Y689" i="1"/>
  <c r="Y681" i="1"/>
  <c r="Y673" i="1"/>
  <c r="Y665" i="1"/>
  <c r="Y657" i="1"/>
  <c r="Y649" i="1"/>
  <c r="Y641" i="1"/>
  <c r="Y633" i="1"/>
  <c r="Y625" i="1"/>
  <c r="Y617" i="1"/>
  <c r="Y609" i="1"/>
  <c r="Y601" i="1"/>
  <c r="Y593" i="1"/>
  <c r="Y585" i="1"/>
  <c r="Y577" i="1"/>
  <c r="Y569" i="1"/>
  <c r="Y561" i="1"/>
  <c r="Y553" i="1"/>
  <c r="Y545" i="1"/>
  <c r="Y537" i="1"/>
  <c r="Y529" i="1"/>
  <c r="Y521" i="1"/>
  <c r="Y513" i="1"/>
  <c r="Y505" i="1"/>
  <c r="Y497" i="1"/>
  <c r="Y489" i="1"/>
  <c r="Y481" i="1"/>
  <c r="Y473" i="1"/>
  <c r="Y465" i="1"/>
  <c r="Y457" i="1"/>
  <c r="Y449" i="1"/>
  <c r="Y441" i="1"/>
  <c r="Y433" i="1"/>
  <c r="Y425" i="1"/>
  <c r="Y417" i="1"/>
  <c r="Y409" i="1"/>
  <c r="Y401" i="1"/>
  <c r="Y393" i="1"/>
  <c r="Y385" i="1"/>
  <c r="Y377" i="1"/>
  <c r="Y369" i="1"/>
  <c r="Y361" i="1"/>
  <c r="Y353" i="1"/>
  <c r="Y345" i="1"/>
  <c r="Y337" i="1"/>
  <c r="Y329" i="1"/>
  <c r="Y1000" i="1"/>
  <c r="Y992" i="1"/>
  <c r="Y984" i="1"/>
  <c r="Y976" i="1"/>
  <c r="Y968" i="1"/>
  <c r="Y960" i="1"/>
  <c r="Y952" i="1"/>
  <c r="Y944" i="1"/>
  <c r="Y936" i="1"/>
  <c r="Y928" i="1"/>
  <c r="Y920" i="1"/>
  <c r="Y912" i="1"/>
  <c r="Y904" i="1"/>
  <c r="Y896" i="1"/>
  <c r="Y888" i="1"/>
  <c r="Y880" i="1"/>
  <c r="Y872" i="1"/>
  <c r="Y864" i="1"/>
  <c r="Y856" i="1"/>
  <c r="Y848" i="1"/>
  <c r="Y840" i="1"/>
  <c r="Y832" i="1"/>
  <c r="Y824" i="1"/>
  <c r="Y816" i="1"/>
  <c r="Y808" i="1"/>
  <c r="Y800" i="1"/>
  <c r="Y792" i="1"/>
  <c r="Y784" i="1"/>
  <c r="Y776" i="1"/>
  <c r="Y768" i="1"/>
  <c r="Y760" i="1"/>
  <c r="Y752" i="1"/>
  <c r="Y744" i="1"/>
  <c r="Y736" i="1"/>
  <c r="Y728" i="1"/>
  <c r="Y720" i="1"/>
  <c r="Y712" i="1"/>
  <c r="Y704" i="1"/>
  <c r="Y696" i="1"/>
  <c r="Y688" i="1"/>
  <c r="Y680" i="1"/>
  <c r="Y672" i="1"/>
  <c r="Y664" i="1"/>
  <c r="Y656" i="1"/>
  <c r="Y648" i="1"/>
  <c r="Y640" i="1"/>
  <c r="Y632" i="1"/>
  <c r="Y624" i="1"/>
  <c r="Y616" i="1"/>
  <c r="Y608" i="1"/>
  <c r="Y600" i="1"/>
  <c r="Y592" i="1"/>
  <c r="Y584" i="1"/>
  <c r="Y576" i="1"/>
  <c r="Y568" i="1"/>
  <c r="Y560" i="1"/>
  <c r="Y552" i="1"/>
  <c r="Y544" i="1"/>
  <c r="Y536" i="1"/>
  <c r="Y528" i="1"/>
  <c r="Y520" i="1"/>
  <c r="Y512" i="1"/>
  <c r="Y504" i="1"/>
  <c r="Y496" i="1"/>
  <c r="Y488" i="1"/>
  <c r="Y480" i="1"/>
  <c r="Y472" i="1"/>
  <c r="Y464" i="1"/>
  <c r="Y456" i="1"/>
  <c r="Y448" i="1"/>
  <c r="Y440" i="1"/>
  <c r="Y432" i="1"/>
  <c r="Y424" i="1"/>
  <c r="Y416" i="1"/>
  <c r="Y408" i="1"/>
  <c r="Y400" i="1"/>
  <c r="Y392" i="1"/>
  <c r="Y384" i="1"/>
  <c r="Y376" i="1"/>
  <c r="Y368" i="1"/>
  <c r="Y360" i="1"/>
  <c r="Y352" i="1"/>
  <c r="Y344" i="1"/>
  <c r="Y336" i="1"/>
  <c r="Y999" i="1"/>
  <c r="Y991" i="1"/>
  <c r="Y983" i="1"/>
  <c r="Y975" i="1"/>
  <c r="Y967" i="1"/>
  <c r="Y959" i="1"/>
  <c r="Y951" i="1"/>
  <c r="Y943" i="1"/>
  <c r="Y935" i="1"/>
  <c r="Y927" i="1"/>
  <c r="Y919" i="1"/>
  <c r="Y911" i="1"/>
  <c r="Y903" i="1"/>
  <c r="Y895" i="1"/>
  <c r="Y887" i="1"/>
  <c r="Y879" i="1"/>
  <c r="Y871" i="1"/>
  <c r="Y863" i="1"/>
  <c r="Y855" i="1"/>
  <c r="Y847" i="1"/>
  <c r="Y839" i="1"/>
  <c r="Y831" i="1"/>
  <c r="Y823" i="1"/>
  <c r="Y815" i="1"/>
  <c r="Y807" i="1"/>
  <c r="Y799" i="1"/>
  <c r="Y791" i="1"/>
  <c r="Y783" i="1"/>
  <c r="Y775" i="1"/>
  <c r="Y767" i="1"/>
  <c r="Y759" i="1"/>
  <c r="Y751" i="1"/>
  <c r="Y743" i="1"/>
  <c r="Y735" i="1"/>
  <c r="Y727" i="1"/>
  <c r="Y719" i="1"/>
  <c r="Y711" i="1"/>
  <c r="Y703" i="1"/>
  <c r="Y695" i="1"/>
  <c r="Y687" i="1"/>
  <c r="Y679" i="1"/>
  <c r="Y671" i="1"/>
  <c r="Y663" i="1"/>
  <c r="Y655" i="1"/>
  <c r="Y647" i="1"/>
  <c r="Y639" i="1"/>
  <c r="Y631" i="1"/>
  <c r="Y623" i="1"/>
  <c r="Y615" i="1"/>
  <c r="Y607" i="1"/>
  <c r="Y599" i="1"/>
  <c r="Y591" i="1"/>
  <c r="Y583" i="1"/>
  <c r="Y575" i="1"/>
  <c r="Y567" i="1"/>
  <c r="Y559" i="1"/>
  <c r="Y551" i="1"/>
  <c r="Y543" i="1"/>
  <c r="Y535" i="1"/>
  <c r="Y527" i="1"/>
  <c r="Y519" i="1"/>
  <c r="Y511" i="1"/>
  <c r="Y503" i="1"/>
  <c r="Y495" i="1"/>
  <c r="Y487" i="1"/>
  <c r="Y479" i="1"/>
  <c r="Y471" i="1"/>
  <c r="Y463" i="1"/>
  <c r="Y455" i="1"/>
  <c r="Y447" i="1"/>
  <c r="Y439" i="1"/>
  <c r="Y431" i="1"/>
  <c r="Y423" i="1"/>
  <c r="Y415" i="1"/>
  <c r="Y407" i="1"/>
  <c r="Y399" i="1"/>
  <c r="Y391" i="1"/>
  <c r="Y383" i="1"/>
  <c r="Y375" i="1"/>
  <c r="Y367" i="1"/>
  <c r="Y359" i="1"/>
  <c r="Y351" i="1"/>
  <c r="Y343" i="1"/>
  <c r="Y335" i="1"/>
  <c r="Y327" i="1"/>
  <c r="Y997" i="1"/>
  <c r="Y989" i="1"/>
  <c r="Y981" i="1"/>
  <c r="Y973" i="1"/>
  <c r="Y965" i="1"/>
  <c r="Y957" i="1"/>
  <c r="Y949" i="1"/>
  <c r="Y941" i="1"/>
  <c r="Y933" i="1"/>
  <c r="Y925" i="1"/>
  <c r="Y917" i="1"/>
  <c r="Y909" i="1"/>
  <c r="Y901" i="1"/>
  <c r="Y893" i="1"/>
  <c r="Y885" i="1"/>
  <c r="Y877" i="1"/>
  <c r="Y869" i="1"/>
  <c r="Y861" i="1"/>
  <c r="Y853" i="1"/>
  <c r="Y845" i="1"/>
  <c r="Y837" i="1"/>
  <c r="Y829" i="1"/>
  <c r="Y821" i="1"/>
  <c r="Y813" i="1"/>
  <c r="Y805" i="1"/>
  <c r="Y797" i="1"/>
  <c r="Y789" i="1"/>
  <c r="Y781" i="1"/>
  <c r="Y773" i="1"/>
  <c r="Y765" i="1"/>
  <c r="Y757" i="1"/>
  <c r="Y749" i="1"/>
  <c r="Y741" i="1"/>
  <c r="Y733" i="1"/>
  <c r="Y725" i="1"/>
  <c r="Y717" i="1"/>
  <c r="Y709" i="1"/>
  <c r="Y701" i="1"/>
  <c r="Y693" i="1"/>
  <c r="Y685" i="1"/>
  <c r="Y677" i="1"/>
  <c r="Y669" i="1"/>
  <c r="Y661" i="1"/>
  <c r="Y653" i="1"/>
  <c r="Y645" i="1"/>
  <c r="Y637" i="1"/>
  <c r="Y629" i="1"/>
  <c r="Y621" i="1"/>
  <c r="Y613" i="1"/>
  <c r="Y605" i="1"/>
  <c r="Y597" i="1"/>
  <c r="Y589" i="1"/>
  <c r="Y581" i="1"/>
  <c r="Y573" i="1"/>
  <c r="Y565" i="1"/>
  <c r="Y557" i="1"/>
  <c r="Y549" i="1"/>
  <c r="Y541" i="1"/>
  <c r="Y533" i="1"/>
  <c r="Y525" i="1"/>
  <c r="Y517" i="1"/>
  <c r="Y509" i="1"/>
  <c r="Y501" i="1"/>
  <c r="Y493" i="1"/>
  <c r="Y485" i="1"/>
  <c r="Y477" i="1"/>
  <c r="Y469" i="1"/>
  <c r="Y461" i="1"/>
  <c r="Y453" i="1"/>
  <c r="Y445" i="1"/>
  <c r="Y437" i="1"/>
  <c r="Y429" i="1"/>
  <c r="Y421" i="1"/>
  <c r="Y413" i="1"/>
  <c r="Y405" i="1"/>
  <c r="Y397" i="1"/>
  <c r="Y389" i="1"/>
  <c r="Y381" i="1"/>
  <c r="Y373" i="1"/>
  <c r="Y365" i="1"/>
  <c r="Y357" i="1"/>
  <c r="Y349" i="1"/>
  <c r="Y341" i="1"/>
  <c r="Y333" i="1"/>
  <c r="Y325" i="1"/>
  <c r="Y996" i="1"/>
  <c r="Y988" i="1"/>
  <c r="Y980" i="1"/>
  <c r="Y972" i="1"/>
  <c r="Y964" i="1"/>
  <c r="Y956" i="1"/>
  <c r="Y948" i="1"/>
  <c r="Y940" i="1"/>
  <c r="Y932" i="1"/>
  <c r="Y924" i="1"/>
  <c r="Y916" i="1"/>
  <c r="Y908" i="1"/>
  <c r="Y900" i="1"/>
  <c r="Y892" i="1"/>
  <c r="Y884" i="1"/>
  <c r="Y876" i="1"/>
  <c r="Y868" i="1"/>
  <c r="Y860" i="1"/>
  <c r="Y852" i="1"/>
  <c r="Y844" i="1"/>
  <c r="Y836" i="1"/>
  <c r="Y828" i="1"/>
  <c r="Y820" i="1"/>
  <c r="Y812" i="1"/>
  <c r="Y804" i="1"/>
  <c r="Y796" i="1"/>
  <c r="Y788" i="1"/>
  <c r="Y780" i="1"/>
  <c r="Y772" i="1"/>
  <c r="Y764" i="1"/>
  <c r="Y756" i="1"/>
  <c r="Y748" i="1"/>
  <c r="Y740" i="1"/>
  <c r="Y732" i="1"/>
  <c r="Y724" i="1"/>
  <c r="Y716" i="1"/>
  <c r="Y708" i="1"/>
  <c r="Y700" i="1"/>
  <c r="Y692" i="1"/>
  <c r="Y684" i="1"/>
  <c r="Y676" i="1"/>
  <c r="Y668" i="1"/>
  <c r="Y660" i="1"/>
  <c r="Y652" i="1"/>
  <c r="Y644" i="1"/>
  <c r="Y636" i="1"/>
  <c r="Y628" i="1"/>
  <c r="Y620" i="1"/>
  <c r="Y612" i="1"/>
  <c r="Y604" i="1"/>
  <c r="Y596" i="1"/>
  <c r="Y588" i="1"/>
  <c r="Y580" i="1"/>
  <c r="Y572" i="1"/>
  <c r="Y564" i="1"/>
  <c r="Y556" i="1"/>
  <c r="Y548" i="1"/>
  <c r="Y540" i="1"/>
  <c r="Y532" i="1"/>
  <c r="Y524" i="1"/>
  <c r="Y516" i="1"/>
  <c r="Y508" i="1"/>
  <c r="Y500" i="1"/>
  <c r="Y492" i="1"/>
  <c r="Y484" i="1"/>
  <c r="Y476" i="1"/>
  <c r="Y468" i="1"/>
  <c r="Y460" i="1"/>
  <c r="Y452" i="1"/>
  <c r="Y444" i="1"/>
  <c r="Y436" i="1"/>
  <c r="Y428" i="1"/>
  <c r="Y420" i="1"/>
  <c r="Y412" i="1"/>
  <c r="Y404" i="1"/>
  <c r="Y396" i="1"/>
  <c r="Y388" i="1"/>
  <c r="Y380" i="1"/>
  <c r="Y372" i="1"/>
  <c r="Y364" i="1"/>
  <c r="Y356" i="1"/>
  <c r="Y348" i="1"/>
  <c r="Y340" i="1"/>
  <c r="Y332" i="1"/>
  <c r="Y998" i="1"/>
  <c r="Y934" i="1"/>
  <c r="Y870" i="1"/>
  <c r="Y806" i="1"/>
  <c r="Y742" i="1"/>
  <c r="Y678" i="1"/>
  <c r="Y614" i="1"/>
  <c r="Y550" i="1"/>
  <c r="Y486" i="1"/>
  <c r="Y422" i="1"/>
  <c r="Y358" i="1"/>
  <c r="Y323" i="1"/>
  <c r="Y315" i="1"/>
  <c r="Y307" i="1"/>
  <c r="Y299" i="1"/>
  <c r="Y291" i="1"/>
  <c r="Y283" i="1"/>
  <c r="Y275" i="1"/>
  <c r="Y267" i="1"/>
  <c r="Y259" i="1"/>
  <c r="Y251" i="1"/>
  <c r="Y243" i="1"/>
  <c r="Y235" i="1"/>
  <c r="Y227" i="1"/>
  <c r="Y219" i="1"/>
  <c r="Y211" i="1"/>
  <c r="Y203" i="1"/>
  <c r="Y195" i="1"/>
  <c r="Y187" i="1"/>
  <c r="Y179" i="1"/>
  <c r="Y171" i="1"/>
  <c r="Y163" i="1"/>
  <c r="Y155" i="1"/>
  <c r="Y147" i="1"/>
  <c r="Y139" i="1"/>
  <c r="Y131" i="1"/>
  <c r="Y123" i="1"/>
  <c r="Y115" i="1"/>
  <c r="Y107" i="1"/>
  <c r="Y99" i="1"/>
  <c r="Y91" i="1"/>
  <c r="Y83" i="1"/>
  <c r="Y75" i="1"/>
  <c r="Y67" i="1"/>
  <c r="Y59" i="1"/>
  <c r="Y51" i="1"/>
  <c r="Y43" i="1"/>
  <c r="Y35" i="1"/>
  <c r="Y27" i="1"/>
  <c r="Y19" i="1"/>
  <c r="Y11" i="1"/>
  <c r="Y18" i="1"/>
  <c r="Y694" i="1"/>
  <c r="Y293" i="1"/>
  <c r="Y229" i="1"/>
  <c r="Y165" i="1"/>
  <c r="Y101" i="1"/>
  <c r="Y37" i="1"/>
  <c r="Y750" i="1"/>
  <c r="Y430" i="1"/>
  <c r="Y300" i="1"/>
  <c r="Y260" i="1"/>
  <c r="Y212" i="1"/>
  <c r="Y148" i="1"/>
  <c r="Y100" i="1"/>
  <c r="Y52" i="1"/>
  <c r="Y990" i="1"/>
  <c r="Y926" i="1"/>
  <c r="Y862" i="1"/>
  <c r="Y798" i="1"/>
  <c r="Y734" i="1"/>
  <c r="Y670" i="1"/>
  <c r="Y606" i="1"/>
  <c r="Y542" i="1"/>
  <c r="Y478" i="1"/>
  <c r="Y414" i="1"/>
  <c r="Y350" i="1"/>
  <c r="Y322" i="1"/>
  <c r="Y314" i="1"/>
  <c r="Y306" i="1"/>
  <c r="Y298" i="1"/>
  <c r="Y290" i="1"/>
  <c r="Y282" i="1"/>
  <c r="Y274" i="1"/>
  <c r="Y266" i="1"/>
  <c r="Y258" i="1"/>
  <c r="Y250" i="1"/>
  <c r="Y242" i="1"/>
  <c r="Y234" i="1"/>
  <c r="Y226" i="1"/>
  <c r="Y218" i="1"/>
  <c r="Y210" i="1"/>
  <c r="Y202" i="1"/>
  <c r="Y194" i="1"/>
  <c r="Y186" i="1"/>
  <c r="Y178" i="1"/>
  <c r="Y170" i="1"/>
  <c r="Y162" i="1"/>
  <c r="Y154" i="1"/>
  <c r="Y146" i="1"/>
  <c r="Y138" i="1"/>
  <c r="Y130" i="1"/>
  <c r="Y122" i="1"/>
  <c r="Y114" i="1"/>
  <c r="Y106" i="1"/>
  <c r="Y98" i="1"/>
  <c r="Y90" i="1"/>
  <c r="Y82" i="1"/>
  <c r="Y74" i="1"/>
  <c r="Y66" i="1"/>
  <c r="Y58" i="1"/>
  <c r="Y50" i="1"/>
  <c r="Y42" i="1"/>
  <c r="Y34" i="1"/>
  <c r="Y26" i="1"/>
  <c r="Y10" i="1"/>
  <c r="Y630" i="1"/>
  <c r="Y285" i="1"/>
  <c r="Y221" i="1"/>
  <c r="Y181" i="1"/>
  <c r="Y117" i="1"/>
  <c r="Y622" i="1"/>
  <c r="Y252" i="1"/>
  <c r="Y164" i="1"/>
  <c r="Y60" i="1"/>
  <c r="Y982" i="1"/>
  <c r="Y918" i="1"/>
  <c r="Y854" i="1"/>
  <c r="Y790" i="1"/>
  <c r="Y726" i="1"/>
  <c r="Y662" i="1"/>
  <c r="Y598" i="1"/>
  <c r="Y534" i="1"/>
  <c r="Y470" i="1"/>
  <c r="Y406" i="1"/>
  <c r="Y342" i="1"/>
  <c r="Y321" i="1"/>
  <c r="Y313" i="1"/>
  <c r="Y305" i="1"/>
  <c r="Y297" i="1"/>
  <c r="Y289" i="1"/>
  <c r="Y281" i="1"/>
  <c r="Y273" i="1"/>
  <c r="Y265" i="1"/>
  <c r="Y257" i="1"/>
  <c r="Y249" i="1"/>
  <c r="Y241" i="1"/>
  <c r="Y233" i="1"/>
  <c r="Y225" i="1"/>
  <c r="Y217" i="1"/>
  <c r="Y209" i="1"/>
  <c r="Y201" i="1"/>
  <c r="Y193" i="1"/>
  <c r="Y185" i="1"/>
  <c r="Y177" i="1"/>
  <c r="Y169" i="1"/>
  <c r="Y161" i="1"/>
  <c r="Y153" i="1"/>
  <c r="Y145" i="1"/>
  <c r="Y137" i="1"/>
  <c r="Y129" i="1"/>
  <c r="Y121" i="1"/>
  <c r="Y113" i="1"/>
  <c r="Y105" i="1"/>
  <c r="Y97" i="1"/>
  <c r="Y89" i="1"/>
  <c r="Y81" i="1"/>
  <c r="Y73" i="1"/>
  <c r="Y65" i="1"/>
  <c r="Y57" i="1"/>
  <c r="Y49" i="1"/>
  <c r="Y41" i="1"/>
  <c r="Y33" i="1"/>
  <c r="Y25" i="1"/>
  <c r="Y17" i="1"/>
  <c r="Y9" i="1"/>
  <c r="Y8" i="1"/>
  <c r="Y950" i="1"/>
  <c r="Y253" i="1"/>
  <c r="Y157" i="1"/>
  <c r="Y85" i="1"/>
  <c r="Y29" i="1"/>
  <c r="Y814" i="1"/>
  <c r="Y366" i="1"/>
  <c r="Y292" i="1"/>
  <c r="Y244" i="1"/>
  <c r="Y188" i="1"/>
  <c r="Y124" i="1"/>
  <c r="Y84" i="1"/>
  <c r="Y28" i="1"/>
  <c r="Y974" i="1"/>
  <c r="Y910" i="1"/>
  <c r="Y846" i="1"/>
  <c r="Y782" i="1"/>
  <c r="Y718" i="1"/>
  <c r="Y654" i="1"/>
  <c r="Y590" i="1"/>
  <c r="Y526" i="1"/>
  <c r="Y462" i="1"/>
  <c r="Y398" i="1"/>
  <c r="Y334" i="1"/>
  <c r="Y320" i="1"/>
  <c r="Y312" i="1"/>
  <c r="Y304" i="1"/>
  <c r="Y296" i="1"/>
  <c r="Y288" i="1"/>
  <c r="Y280" i="1"/>
  <c r="Y272" i="1"/>
  <c r="Y264" i="1"/>
  <c r="Y256" i="1"/>
  <c r="Y248" i="1"/>
  <c r="Y240" i="1"/>
  <c r="Y232" i="1"/>
  <c r="Y224" i="1"/>
  <c r="Y216" i="1"/>
  <c r="Y208" i="1"/>
  <c r="Y200" i="1"/>
  <c r="Y192" i="1"/>
  <c r="Y184" i="1"/>
  <c r="Y176" i="1"/>
  <c r="Y168" i="1"/>
  <c r="Y160" i="1"/>
  <c r="Y152" i="1"/>
  <c r="Y144" i="1"/>
  <c r="Y136" i="1"/>
  <c r="Y128" i="1"/>
  <c r="Y120" i="1"/>
  <c r="Y112" i="1"/>
  <c r="Y104" i="1"/>
  <c r="Y96" i="1"/>
  <c r="Y88" i="1"/>
  <c r="Y80" i="1"/>
  <c r="Y72" i="1"/>
  <c r="Y64" i="1"/>
  <c r="Y56" i="1"/>
  <c r="Y48" i="1"/>
  <c r="Y40" i="1"/>
  <c r="Y32" i="1"/>
  <c r="Y24" i="1"/>
  <c r="Y16" i="1"/>
  <c r="Y6" i="1"/>
  <c r="Y758" i="1"/>
  <c r="Y277" i="1"/>
  <c r="Y197" i="1"/>
  <c r="Y133" i="1"/>
  <c r="Y61" i="1"/>
  <c r="Y5" i="1"/>
  <c r="Y686" i="1"/>
  <c r="Y324" i="1"/>
  <c r="Y284" i="1"/>
  <c r="Y220" i="1"/>
  <c r="Y156" i="1"/>
  <c r="Y92" i="1"/>
  <c r="Y36" i="1"/>
  <c r="Y966" i="1"/>
  <c r="Y902" i="1"/>
  <c r="Y838" i="1"/>
  <c r="Y774" i="1"/>
  <c r="Y710" i="1"/>
  <c r="Y646" i="1"/>
  <c r="Y582" i="1"/>
  <c r="Y518" i="1"/>
  <c r="Y454" i="1"/>
  <c r="Y390" i="1"/>
  <c r="Y331" i="1"/>
  <c r="Y319" i="1"/>
  <c r="Y311" i="1"/>
  <c r="Y303" i="1"/>
  <c r="Y295" i="1"/>
  <c r="Y287" i="1"/>
  <c r="Y279" i="1"/>
  <c r="Y271" i="1"/>
  <c r="Y263" i="1"/>
  <c r="Y255" i="1"/>
  <c r="Y247" i="1"/>
  <c r="Y239" i="1"/>
  <c r="Y231" i="1"/>
  <c r="Y223" i="1"/>
  <c r="Y215" i="1"/>
  <c r="Y207" i="1"/>
  <c r="Y199" i="1"/>
  <c r="Y191" i="1"/>
  <c r="Y183" i="1"/>
  <c r="Y175" i="1"/>
  <c r="Y167" i="1"/>
  <c r="Y159" i="1"/>
  <c r="Y151" i="1"/>
  <c r="Y143" i="1"/>
  <c r="Y135" i="1"/>
  <c r="Y127" i="1"/>
  <c r="Y119" i="1"/>
  <c r="Y111" i="1"/>
  <c r="Y103" i="1"/>
  <c r="Y95" i="1"/>
  <c r="Y87" i="1"/>
  <c r="Y79" i="1"/>
  <c r="Y71" i="1"/>
  <c r="Y63" i="1"/>
  <c r="Y55" i="1"/>
  <c r="Y47" i="1"/>
  <c r="Y39" i="1"/>
  <c r="Y31" i="1"/>
  <c r="Y23" i="1"/>
  <c r="Y15" i="1"/>
  <c r="Y7" i="1"/>
  <c r="Y22" i="1"/>
  <c r="Y886" i="1"/>
  <c r="Y502" i="1"/>
  <c r="Y374" i="1"/>
  <c r="Y326" i="1"/>
  <c r="Y309" i="1"/>
  <c r="Y269" i="1"/>
  <c r="Y237" i="1"/>
  <c r="Y205" i="1"/>
  <c r="Y173" i="1"/>
  <c r="Y141" i="1"/>
  <c r="Y109" i="1"/>
  <c r="Y77" i="1"/>
  <c r="Y53" i="1"/>
  <c r="Y21" i="1"/>
  <c r="Y878" i="1"/>
  <c r="Y558" i="1"/>
  <c r="Y308" i="1"/>
  <c r="Y268" i="1"/>
  <c r="Y228" i="1"/>
  <c r="Y196" i="1"/>
  <c r="Y172" i="1"/>
  <c r="Y132" i="1"/>
  <c r="Y108" i="1"/>
  <c r="Y68" i="1"/>
  <c r="Y20" i="1"/>
  <c r="Y958" i="1"/>
  <c r="Y894" i="1"/>
  <c r="Y830" i="1"/>
  <c r="Y766" i="1"/>
  <c r="Y702" i="1"/>
  <c r="Y638" i="1"/>
  <c r="Y574" i="1"/>
  <c r="Y510" i="1"/>
  <c r="Y446" i="1"/>
  <c r="Y382" i="1"/>
  <c r="Y328" i="1"/>
  <c r="Y318" i="1"/>
  <c r="Y310" i="1"/>
  <c r="Y302" i="1"/>
  <c r="Y294" i="1"/>
  <c r="Y286" i="1"/>
  <c r="Y278" i="1"/>
  <c r="Y270" i="1"/>
  <c r="Y262" i="1"/>
  <c r="Y254" i="1"/>
  <c r="Y246" i="1"/>
  <c r="Y238" i="1"/>
  <c r="Y230" i="1"/>
  <c r="Y222" i="1"/>
  <c r="Y214" i="1"/>
  <c r="Y206" i="1"/>
  <c r="Y198" i="1"/>
  <c r="Y190" i="1"/>
  <c r="Y182" i="1"/>
  <c r="Y174" i="1"/>
  <c r="Y166" i="1"/>
  <c r="Y158" i="1"/>
  <c r="Y150" i="1"/>
  <c r="Y142" i="1"/>
  <c r="Y134" i="1"/>
  <c r="Y126" i="1"/>
  <c r="Y118" i="1"/>
  <c r="Y110" i="1"/>
  <c r="Y102" i="1"/>
  <c r="Y94" i="1"/>
  <c r="Y86" i="1"/>
  <c r="Y78" i="1"/>
  <c r="Y70" i="1"/>
  <c r="Y62" i="1"/>
  <c r="Y54" i="1"/>
  <c r="Y46" i="1"/>
  <c r="Y38" i="1"/>
  <c r="Y30" i="1"/>
  <c r="Y14" i="1"/>
  <c r="Y822" i="1"/>
  <c r="Y566" i="1"/>
  <c r="Y438" i="1"/>
  <c r="Y317" i="1"/>
  <c r="Y301" i="1"/>
  <c r="Y261" i="1"/>
  <c r="Y245" i="1"/>
  <c r="Y213" i="1"/>
  <c r="Y189" i="1"/>
  <c r="Y149" i="1"/>
  <c r="Y125" i="1"/>
  <c r="Y93" i="1"/>
  <c r="Y69" i="1"/>
  <c r="Y45" i="1"/>
  <c r="Y13" i="1"/>
  <c r="Y942" i="1"/>
  <c r="Y494" i="1"/>
  <c r="Y316" i="1"/>
  <c r="Y276" i="1"/>
  <c r="Y236" i="1"/>
  <c r="Y204" i="1"/>
  <c r="Y180" i="1"/>
  <c r="Y140" i="1"/>
  <c r="Y116" i="1"/>
  <c r="Y76" i="1"/>
  <c r="Y44" i="1"/>
  <c r="Y12" i="1"/>
  <c r="M6" i="1"/>
  <c r="N28" i="1"/>
  <c r="N360" i="1"/>
  <c r="M360" i="1"/>
  <c r="M1003" i="1"/>
  <c r="M995" i="1"/>
  <c r="M987" i="1"/>
  <c r="M979" i="1"/>
  <c r="M971" i="1"/>
  <c r="M963" i="1"/>
  <c r="M955" i="1"/>
  <c r="M947" i="1"/>
  <c r="M939" i="1"/>
  <c r="M931" i="1"/>
  <c r="M923" i="1"/>
  <c r="M915" i="1"/>
  <c r="M907" i="1"/>
  <c r="M899" i="1"/>
  <c r="M891" i="1"/>
  <c r="M883" i="1"/>
  <c r="M875" i="1"/>
  <c r="M867" i="1"/>
  <c r="M859" i="1"/>
  <c r="M851" i="1"/>
  <c r="M843" i="1"/>
  <c r="M835" i="1"/>
  <c r="M827" i="1"/>
  <c r="M819" i="1"/>
  <c r="M811" i="1"/>
  <c r="M803" i="1"/>
  <c r="M795" i="1"/>
  <c r="M787" i="1"/>
  <c r="M779" i="1"/>
  <c r="M771" i="1"/>
  <c r="R771" i="1" s="1"/>
  <c r="F769" i="4" s="1"/>
  <c r="M763" i="1"/>
  <c r="R763" i="1" s="1"/>
  <c r="F761" i="4" s="1"/>
  <c r="M755" i="1"/>
  <c r="M747" i="1"/>
  <c r="M739" i="1"/>
  <c r="M731" i="1"/>
  <c r="M723" i="1"/>
  <c r="M715" i="1"/>
  <c r="M707" i="1"/>
  <c r="M699" i="1"/>
  <c r="M691" i="1"/>
  <c r="M683" i="1"/>
  <c r="M675" i="1"/>
  <c r="M667" i="1"/>
  <c r="M659" i="1"/>
  <c r="M651" i="1"/>
  <c r="M643" i="1"/>
  <c r="M635" i="1"/>
  <c r="M627" i="1"/>
  <c r="M619" i="1"/>
  <c r="M611" i="1"/>
  <c r="M603" i="1"/>
  <c r="M595" i="1"/>
  <c r="M587" i="1"/>
  <c r="M579" i="1"/>
  <c r="M571" i="1"/>
  <c r="M563" i="1"/>
  <c r="M555" i="1"/>
  <c r="M547" i="1"/>
  <c r="M539" i="1"/>
  <c r="M531" i="1"/>
  <c r="M523" i="1"/>
  <c r="M515" i="1"/>
  <c r="M507" i="1"/>
  <c r="M499" i="1"/>
  <c r="M491" i="1"/>
  <c r="M483" i="1"/>
  <c r="M475" i="1"/>
  <c r="M467" i="1"/>
  <c r="M459" i="1"/>
  <c r="M1002" i="1"/>
  <c r="M994" i="1"/>
  <c r="M986" i="1"/>
  <c r="M978" i="1"/>
  <c r="M970" i="1"/>
  <c r="M962" i="1"/>
  <c r="M954" i="1"/>
  <c r="M946" i="1"/>
  <c r="M938" i="1"/>
  <c r="M930" i="1"/>
  <c r="M922" i="1"/>
  <c r="M914" i="1"/>
  <c r="M906" i="1"/>
  <c r="M898" i="1"/>
  <c r="M890" i="1"/>
  <c r="M882" i="1"/>
  <c r="M874" i="1"/>
  <c r="M866" i="1"/>
  <c r="M858" i="1"/>
  <c r="M850" i="1"/>
  <c r="M842" i="1"/>
  <c r="M834" i="1"/>
  <c r="M826" i="1"/>
  <c r="M818" i="1"/>
  <c r="M810" i="1"/>
  <c r="M802" i="1"/>
  <c r="M794" i="1"/>
  <c r="M786" i="1"/>
  <c r="M778" i="1"/>
  <c r="M770" i="1"/>
  <c r="R770" i="1" s="1"/>
  <c r="F768" i="4" s="1"/>
  <c r="M762" i="1"/>
  <c r="R762" i="1" s="1"/>
  <c r="F760" i="4" s="1"/>
  <c r="M754" i="1"/>
  <c r="M746" i="1"/>
  <c r="M738" i="1"/>
  <c r="M730" i="1"/>
  <c r="M722" i="1"/>
  <c r="M714" i="1"/>
  <c r="M706" i="1"/>
  <c r="M698" i="1"/>
  <c r="M690" i="1"/>
  <c r="M682" i="1"/>
  <c r="M674" i="1"/>
  <c r="M666" i="1"/>
  <c r="M658" i="1"/>
  <c r="M650" i="1"/>
  <c r="M642" i="1"/>
  <c r="M634" i="1"/>
  <c r="M626" i="1"/>
  <c r="M618" i="1"/>
  <c r="M610" i="1"/>
  <c r="M602" i="1"/>
  <c r="M594" i="1"/>
  <c r="M586" i="1"/>
  <c r="M578" i="1"/>
  <c r="M570" i="1"/>
  <c r="M562" i="1"/>
  <c r="M554" i="1"/>
  <c r="M546" i="1"/>
  <c r="M538" i="1"/>
  <c r="M530" i="1"/>
  <c r="M522" i="1"/>
  <c r="M514" i="1"/>
  <c r="M506" i="1"/>
  <c r="M498" i="1"/>
  <c r="M490" i="1"/>
  <c r="M482" i="1"/>
  <c r="M474" i="1"/>
  <c r="M466" i="1"/>
  <c r="M458" i="1"/>
  <c r="M450" i="1"/>
  <c r="M442" i="1"/>
  <c r="M434" i="1"/>
  <c r="M426" i="1"/>
  <c r="M418" i="1"/>
  <c r="M410" i="1"/>
  <c r="M402" i="1"/>
  <c r="M394" i="1"/>
  <c r="M386" i="1"/>
  <c r="M378" i="1"/>
  <c r="M370" i="1"/>
  <c r="M362" i="1"/>
  <c r="M354" i="1"/>
  <c r="M346" i="1"/>
  <c r="M338" i="1"/>
  <c r="M330" i="1"/>
  <c r="M1001" i="1"/>
  <c r="M993" i="1"/>
  <c r="M985" i="1"/>
  <c r="M977" i="1"/>
  <c r="M969" i="1"/>
  <c r="M961" i="1"/>
  <c r="M953" i="1"/>
  <c r="M945" i="1"/>
  <c r="M937" i="1"/>
  <c r="M929" i="1"/>
  <c r="M921" i="1"/>
  <c r="M913" i="1"/>
  <c r="M905" i="1"/>
  <c r="M897" i="1"/>
  <c r="M889" i="1"/>
  <c r="M881" i="1"/>
  <c r="M873" i="1"/>
  <c r="M865" i="1"/>
  <c r="M857" i="1"/>
  <c r="M849" i="1"/>
  <c r="M841" i="1"/>
  <c r="M833" i="1"/>
  <c r="M825" i="1"/>
  <c r="M817" i="1"/>
  <c r="M809" i="1"/>
  <c r="M801" i="1"/>
  <c r="M793" i="1"/>
  <c r="M785" i="1"/>
  <c r="M777" i="1"/>
  <c r="M769" i="1"/>
  <c r="R769" i="1" s="1"/>
  <c r="F767" i="4" s="1"/>
  <c r="M761" i="1"/>
  <c r="R761" i="1" s="1"/>
  <c r="F759" i="4" s="1"/>
  <c r="M753" i="1"/>
  <c r="M745" i="1"/>
  <c r="M737" i="1"/>
  <c r="M729" i="1"/>
  <c r="M721" i="1"/>
  <c r="M713" i="1"/>
  <c r="M705" i="1"/>
  <c r="M697" i="1"/>
  <c r="M689" i="1"/>
  <c r="M681" i="1"/>
  <c r="M673" i="1"/>
  <c r="M665" i="1"/>
  <c r="M657" i="1"/>
  <c r="M649" i="1"/>
  <c r="M641" i="1"/>
  <c r="M633" i="1"/>
  <c r="M625" i="1"/>
  <c r="M617" i="1"/>
  <c r="M609" i="1"/>
  <c r="M601" i="1"/>
  <c r="M593" i="1"/>
  <c r="M585" i="1"/>
  <c r="M577" i="1"/>
  <c r="M569" i="1"/>
  <c r="M561" i="1"/>
  <c r="M553" i="1"/>
  <c r="M545" i="1"/>
  <c r="M537" i="1"/>
  <c r="M529" i="1"/>
  <c r="M521" i="1"/>
  <c r="M513" i="1"/>
  <c r="M505" i="1"/>
  <c r="M497" i="1"/>
  <c r="M489" i="1"/>
  <c r="M481" i="1"/>
  <c r="M473" i="1"/>
  <c r="M465" i="1"/>
  <c r="M457" i="1"/>
  <c r="M1000" i="1"/>
  <c r="M992" i="1"/>
  <c r="M984" i="1"/>
  <c r="M976" i="1"/>
  <c r="M968" i="1"/>
  <c r="M960" i="1"/>
  <c r="M952" i="1"/>
  <c r="M944" i="1"/>
  <c r="M936" i="1"/>
  <c r="M928" i="1"/>
  <c r="M920" i="1"/>
  <c r="M912" i="1"/>
  <c r="M904" i="1"/>
  <c r="M896" i="1"/>
  <c r="M888" i="1"/>
  <c r="M880" i="1"/>
  <c r="M872" i="1"/>
  <c r="M864" i="1"/>
  <c r="M856" i="1"/>
  <c r="M848" i="1"/>
  <c r="M840" i="1"/>
  <c r="M832" i="1"/>
  <c r="M824" i="1"/>
  <c r="M816" i="1"/>
  <c r="M808" i="1"/>
  <c r="M800" i="1"/>
  <c r="M792" i="1"/>
  <c r="M784" i="1"/>
  <c r="M776" i="1"/>
  <c r="M768" i="1"/>
  <c r="M760" i="1"/>
  <c r="R760" i="1" s="1"/>
  <c r="F758" i="4" s="1"/>
  <c r="M752" i="1"/>
  <c r="M744" i="1"/>
  <c r="M736" i="1"/>
  <c r="M728" i="1"/>
  <c r="M720" i="1"/>
  <c r="M712" i="1"/>
  <c r="M704" i="1"/>
  <c r="M696" i="1"/>
  <c r="M688" i="1"/>
  <c r="M680" i="1"/>
  <c r="M672" i="1"/>
  <c r="M664" i="1"/>
  <c r="M656" i="1"/>
  <c r="M648" i="1"/>
  <c r="M640" i="1"/>
  <c r="M632" i="1"/>
  <c r="M624" i="1"/>
  <c r="M616" i="1"/>
  <c r="M608" i="1"/>
  <c r="M600" i="1"/>
  <c r="M592" i="1"/>
  <c r="M584" i="1"/>
  <c r="M576" i="1"/>
  <c r="M568" i="1"/>
  <c r="M560" i="1"/>
  <c r="M552" i="1"/>
  <c r="M544" i="1"/>
  <c r="M536" i="1"/>
  <c r="M528" i="1"/>
  <c r="M520" i="1"/>
  <c r="M512" i="1"/>
  <c r="M504" i="1"/>
  <c r="M496" i="1"/>
  <c r="M488" i="1"/>
  <c r="M480" i="1"/>
  <c r="M472" i="1"/>
  <c r="M464" i="1"/>
  <c r="M456" i="1"/>
  <c r="M448" i="1"/>
  <c r="M440" i="1"/>
  <c r="M432" i="1"/>
  <c r="M424" i="1"/>
  <c r="M416" i="1"/>
  <c r="M408" i="1"/>
  <c r="M400" i="1"/>
  <c r="M392" i="1"/>
  <c r="M999" i="1"/>
  <c r="M991" i="1"/>
  <c r="M983" i="1"/>
  <c r="M975" i="1"/>
  <c r="M967" i="1"/>
  <c r="M959" i="1"/>
  <c r="M951" i="1"/>
  <c r="M943" i="1"/>
  <c r="M935" i="1"/>
  <c r="M927" i="1"/>
  <c r="M919" i="1"/>
  <c r="M911" i="1"/>
  <c r="M903" i="1"/>
  <c r="M895" i="1"/>
  <c r="M887" i="1"/>
  <c r="M879" i="1"/>
  <c r="M871" i="1"/>
  <c r="M863" i="1"/>
  <c r="M855" i="1"/>
  <c r="M847" i="1"/>
  <c r="M839" i="1"/>
  <c r="M831" i="1"/>
  <c r="M823" i="1"/>
  <c r="M815" i="1"/>
  <c r="M807" i="1"/>
  <c r="M799" i="1"/>
  <c r="M791" i="1"/>
  <c r="M783" i="1"/>
  <c r="M775" i="1"/>
  <c r="M767" i="1"/>
  <c r="R767" i="1" s="1"/>
  <c r="F765" i="4" s="1"/>
  <c r="M759" i="1"/>
  <c r="R759" i="1" s="1"/>
  <c r="F757" i="4" s="1"/>
  <c r="M751" i="1"/>
  <c r="M743" i="1"/>
  <c r="M735" i="1"/>
  <c r="M727" i="1"/>
  <c r="M719" i="1"/>
  <c r="M711" i="1"/>
  <c r="M703" i="1"/>
  <c r="M695" i="1"/>
  <c r="M687" i="1"/>
  <c r="M679" i="1"/>
  <c r="M671" i="1"/>
  <c r="M663" i="1"/>
  <c r="M655" i="1"/>
  <c r="M647" i="1"/>
  <c r="M639" i="1"/>
  <c r="M631" i="1"/>
  <c r="M623" i="1"/>
  <c r="M615" i="1"/>
  <c r="M607" i="1"/>
  <c r="M599" i="1"/>
  <c r="M591" i="1"/>
  <c r="M583" i="1"/>
  <c r="M575" i="1"/>
  <c r="M567" i="1"/>
  <c r="M559" i="1"/>
  <c r="M551" i="1"/>
  <c r="M543" i="1"/>
  <c r="M535" i="1"/>
  <c r="M527" i="1"/>
  <c r="M519" i="1"/>
  <c r="M998" i="1"/>
  <c r="M990" i="1"/>
  <c r="M982" i="1"/>
  <c r="M974" i="1"/>
  <c r="M966" i="1"/>
  <c r="M958" i="1"/>
  <c r="M950" i="1"/>
  <c r="M942" i="1"/>
  <c r="M934" i="1"/>
  <c r="M926" i="1"/>
  <c r="M918" i="1"/>
  <c r="M910" i="1"/>
  <c r="M902" i="1"/>
  <c r="M894" i="1"/>
  <c r="M886" i="1"/>
  <c r="M878" i="1"/>
  <c r="M870" i="1"/>
  <c r="M862" i="1"/>
  <c r="M854" i="1"/>
  <c r="M846" i="1"/>
  <c r="M838" i="1"/>
  <c r="M830" i="1"/>
  <c r="M822" i="1"/>
  <c r="M814" i="1"/>
  <c r="M806" i="1"/>
  <c r="M798" i="1"/>
  <c r="M790" i="1"/>
  <c r="M782" i="1"/>
  <c r="M774" i="1"/>
  <c r="M766" i="1"/>
  <c r="R766" i="1" s="1"/>
  <c r="F764" i="4" s="1"/>
  <c r="M758" i="1"/>
  <c r="R758" i="1" s="1"/>
  <c r="F756" i="4" s="1"/>
  <c r="M750" i="1"/>
  <c r="M742" i="1"/>
  <c r="M734" i="1"/>
  <c r="M726" i="1"/>
  <c r="M718" i="1"/>
  <c r="M710" i="1"/>
  <c r="M702" i="1"/>
  <c r="M694" i="1"/>
  <c r="M686" i="1"/>
  <c r="M678" i="1"/>
  <c r="M670" i="1"/>
  <c r="M662" i="1"/>
  <c r="M654" i="1"/>
  <c r="M646" i="1"/>
  <c r="M638" i="1"/>
  <c r="M630" i="1"/>
  <c r="M622" i="1"/>
  <c r="M614" i="1"/>
  <c r="M606" i="1"/>
  <c r="M598" i="1"/>
  <c r="M590" i="1"/>
  <c r="M582" i="1"/>
  <c r="M574" i="1"/>
  <c r="M566" i="1"/>
  <c r="M558" i="1"/>
  <c r="M550" i="1"/>
  <c r="M542" i="1"/>
  <c r="M534" i="1"/>
  <c r="M526" i="1"/>
  <c r="M518" i="1"/>
  <c r="M997" i="1"/>
  <c r="M989" i="1"/>
  <c r="M981" i="1"/>
  <c r="M973" i="1"/>
  <c r="M965" i="1"/>
  <c r="M957" i="1"/>
  <c r="M949" i="1"/>
  <c r="M941" i="1"/>
  <c r="M933" i="1"/>
  <c r="M925" i="1"/>
  <c r="M917" i="1"/>
  <c r="M909" i="1"/>
  <c r="M901" i="1"/>
  <c r="M893" i="1"/>
  <c r="M885" i="1"/>
  <c r="M877" i="1"/>
  <c r="M869" i="1"/>
  <c r="M861" i="1"/>
  <c r="M853" i="1"/>
  <c r="M845" i="1"/>
  <c r="M837" i="1"/>
  <c r="M829" i="1"/>
  <c r="M821" i="1"/>
  <c r="M813" i="1"/>
  <c r="M805" i="1"/>
  <c r="M797" i="1"/>
  <c r="M789" i="1"/>
  <c r="M781" i="1"/>
  <c r="M773" i="1"/>
  <c r="M765" i="1"/>
  <c r="R765" i="1" s="1"/>
  <c r="F763" i="4" s="1"/>
  <c r="M757" i="1"/>
  <c r="M749" i="1"/>
  <c r="M741" i="1"/>
  <c r="M733" i="1"/>
  <c r="M725" i="1"/>
  <c r="M717" i="1"/>
  <c r="M709" i="1"/>
  <c r="M701" i="1"/>
  <c r="M693" i="1"/>
  <c r="M685" i="1"/>
  <c r="M677" i="1"/>
  <c r="M669" i="1"/>
  <c r="M661" i="1"/>
  <c r="M653" i="1"/>
  <c r="M645" i="1"/>
  <c r="M637" i="1"/>
  <c r="M629" i="1"/>
  <c r="M621" i="1"/>
  <c r="M613" i="1"/>
  <c r="M605" i="1"/>
  <c r="M597" i="1"/>
  <c r="M589" i="1"/>
  <c r="M581" i="1"/>
  <c r="M573" i="1"/>
  <c r="M565" i="1"/>
  <c r="M557" i="1"/>
  <c r="M549" i="1"/>
  <c r="M541" i="1"/>
  <c r="M533" i="1"/>
  <c r="M525" i="1"/>
  <c r="M517" i="1"/>
  <c r="M509" i="1"/>
  <c r="M501" i="1"/>
  <c r="M493" i="1"/>
  <c r="M485" i="1"/>
  <c r="M477" i="1"/>
  <c r="M469" i="1"/>
  <c r="M461" i="1"/>
  <c r="M453" i="1"/>
  <c r="M445" i="1"/>
  <c r="M437" i="1"/>
  <c r="M429" i="1"/>
  <c r="M421" i="1"/>
  <c r="M413" i="1"/>
  <c r="M405" i="1"/>
  <c r="M397" i="1"/>
  <c r="M996" i="1"/>
  <c r="M932" i="1"/>
  <c r="M868" i="1"/>
  <c r="M804" i="1"/>
  <c r="M740" i="1"/>
  <c r="M676" i="1"/>
  <c r="M612" i="1"/>
  <c r="M548" i="1"/>
  <c r="M503" i="1"/>
  <c r="M484" i="1"/>
  <c r="M462" i="1"/>
  <c r="M446" i="1"/>
  <c r="M433" i="1"/>
  <c r="M420" i="1"/>
  <c r="M407" i="1"/>
  <c r="M395" i="1"/>
  <c r="M384" i="1"/>
  <c r="M375" i="1"/>
  <c r="M366" i="1"/>
  <c r="M357" i="1"/>
  <c r="M348" i="1"/>
  <c r="M339" i="1"/>
  <c r="M329" i="1"/>
  <c r="M321" i="1"/>
  <c r="M313" i="1"/>
  <c r="M305" i="1"/>
  <c r="M297" i="1"/>
  <c r="M289" i="1"/>
  <c r="M281" i="1"/>
  <c r="M273" i="1"/>
  <c r="M265" i="1"/>
  <c r="M257" i="1"/>
  <c r="M249" i="1"/>
  <c r="M241" i="1"/>
  <c r="M233" i="1"/>
  <c r="M225" i="1"/>
  <c r="M217" i="1"/>
  <c r="M209" i="1"/>
  <c r="M201" i="1"/>
  <c r="M193" i="1"/>
  <c r="M185" i="1"/>
  <c r="M177" i="1"/>
  <c r="M169" i="1"/>
  <c r="M161" i="1"/>
  <c r="M153" i="1"/>
  <c r="M145" i="1"/>
  <c r="M137" i="1"/>
  <c r="M129" i="1"/>
  <c r="M121" i="1"/>
  <c r="M113" i="1"/>
  <c r="M105" i="1"/>
  <c r="M97" i="1"/>
  <c r="M89" i="1"/>
  <c r="M81" i="1"/>
  <c r="M73" i="1"/>
  <c r="M65" i="1"/>
  <c r="M57" i="1"/>
  <c r="M49" i="1"/>
  <c r="M41" i="1"/>
  <c r="M33" i="1"/>
  <c r="M25" i="1"/>
  <c r="M17" i="1"/>
  <c r="M9" i="1"/>
  <c r="M700" i="1"/>
  <c r="M252" i="1"/>
  <c r="M188" i="1"/>
  <c r="M988" i="1"/>
  <c r="M924" i="1"/>
  <c r="M860" i="1"/>
  <c r="M796" i="1"/>
  <c r="M732" i="1"/>
  <c r="M668" i="1"/>
  <c r="M604" i="1"/>
  <c r="M540" i="1"/>
  <c r="M502" i="1"/>
  <c r="M479" i="1"/>
  <c r="M460" i="1"/>
  <c r="M444" i="1"/>
  <c r="M431" i="1"/>
  <c r="M419" i="1"/>
  <c r="M406" i="1"/>
  <c r="M393" i="1"/>
  <c r="M383" i="1"/>
  <c r="M374" i="1"/>
  <c r="M365" i="1"/>
  <c r="M356" i="1"/>
  <c r="M347" i="1"/>
  <c r="M337" i="1"/>
  <c r="M328" i="1"/>
  <c r="M320" i="1"/>
  <c r="M312" i="1"/>
  <c r="M304" i="1"/>
  <c r="M296" i="1"/>
  <c r="M288" i="1"/>
  <c r="M280" i="1"/>
  <c r="M272" i="1"/>
  <c r="M264" i="1"/>
  <c r="M256" i="1"/>
  <c r="M248" i="1"/>
  <c r="M240" i="1"/>
  <c r="M232" i="1"/>
  <c r="M224" i="1"/>
  <c r="M216" i="1"/>
  <c r="M208" i="1"/>
  <c r="M200" i="1"/>
  <c r="M192" i="1"/>
  <c r="M184" i="1"/>
  <c r="M176" i="1"/>
  <c r="M168" i="1"/>
  <c r="M160" i="1"/>
  <c r="M152" i="1"/>
  <c r="M144" i="1"/>
  <c r="M136" i="1"/>
  <c r="M128" i="1"/>
  <c r="M120" i="1"/>
  <c r="M112" i="1"/>
  <c r="M104" i="1"/>
  <c r="M96" i="1"/>
  <c r="M88" i="1"/>
  <c r="M80" i="1"/>
  <c r="M72" i="1"/>
  <c r="M64" i="1"/>
  <c r="M56" i="1"/>
  <c r="M48" i="1"/>
  <c r="M40" i="1"/>
  <c r="M32" i="1"/>
  <c r="M24" i="1"/>
  <c r="M16" i="1"/>
  <c r="M8" i="1"/>
  <c r="M892" i="1"/>
  <c r="M333" i="1"/>
  <c r="M300" i="1"/>
  <c r="M276" i="1"/>
  <c r="M236" i="1"/>
  <c r="M204" i="1"/>
  <c r="M172" i="1"/>
  <c r="M980" i="1"/>
  <c r="M916" i="1"/>
  <c r="M852" i="1"/>
  <c r="M788" i="1"/>
  <c r="M724" i="1"/>
  <c r="M660" i="1"/>
  <c r="M596" i="1"/>
  <c r="M532" i="1"/>
  <c r="M500" i="1"/>
  <c r="M478" i="1"/>
  <c r="M455" i="1"/>
  <c r="M443" i="1"/>
  <c r="M430" i="1"/>
  <c r="M417" i="1"/>
  <c r="M404" i="1"/>
  <c r="M391" i="1"/>
  <c r="M382" i="1"/>
  <c r="M373" i="1"/>
  <c r="M364" i="1"/>
  <c r="M355" i="1"/>
  <c r="M345" i="1"/>
  <c r="M336" i="1"/>
  <c r="M327" i="1"/>
  <c r="M319" i="1"/>
  <c r="M311" i="1"/>
  <c r="M303" i="1"/>
  <c r="M295" i="1"/>
  <c r="M287" i="1"/>
  <c r="M279" i="1"/>
  <c r="M271" i="1"/>
  <c r="M263" i="1"/>
  <c r="M255" i="1"/>
  <c r="M247" i="1"/>
  <c r="M239" i="1"/>
  <c r="M231" i="1"/>
  <c r="M223" i="1"/>
  <c r="M215" i="1"/>
  <c r="M207" i="1"/>
  <c r="M199" i="1"/>
  <c r="M191" i="1"/>
  <c r="M183" i="1"/>
  <c r="M175" i="1"/>
  <c r="M167" i="1"/>
  <c r="M159" i="1"/>
  <c r="M151" i="1"/>
  <c r="M143" i="1"/>
  <c r="M135" i="1"/>
  <c r="M127" i="1"/>
  <c r="M119" i="1"/>
  <c r="M111" i="1"/>
  <c r="M103" i="1"/>
  <c r="M95" i="1"/>
  <c r="M87" i="1"/>
  <c r="M79" i="1"/>
  <c r="M71" i="1"/>
  <c r="M63" i="1"/>
  <c r="M55" i="1"/>
  <c r="M47" i="1"/>
  <c r="M39" i="1"/>
  <c r="M31" i="1"/>
  <c r="M23" i="1"/>
  <c r="M15" i="1"/>
  <c r="M7" i="1"/>
  <c r="M764" i="1"/>
  <c r="R764" i="1" s="1"/>
  <c r="F762" i="4" s="1"/>
  <c r="M342" i="1"/>
  <c r="M292" i="1"/>
  <c r="M244" i="1"/>
  <c r="M196" i="1"/>
  <c r="M972" i="1"/>
  <c r="M908" i="1"/>
  <c r="M844" i="1"/>
  <c r="M780" i="1"/>
  <c r="M716" i="1"/>
  <c r="M652" i="1"/>
  <c r="M588" i="1"/>
  <c r="M524" i="1"/>
  <c r="M495" i="1"/>
  <c r="M476" i="1"/>
  <c r="M454" i="1"/>
  <c r="M441" i="1"/>
  <c r="M428" i="1"/>
  <c r="M415" i="1"/>
  <c r="M403" i="1"/>
  <c r="M390" i="1"/>
  <c r="M381" i="1"/>
  <c r="M372" i="1"/>
  <c r="M363" i="1"/>
  <c r="M353" i="1"/>
  <c r="M344" i="1"/>
  <c r="M335" i="1"/>
  <c r="M326" i="1"/>
  <c r="M318" i="1"/>
  <c r="M310" i="1"/>
  <c r="M302" i="1"/>
  <c r="M294" i="1"/>
  <c r="M286" i="1"/>
  <c r="M278" i="1"/>
  <c r="M270" i="1"/>
  <c r="M262" i="1"/>
  <c r="M254" i="1"/>
  <c r="M246" i="1"/>
  <c r="M238" i="1"/>
  <c r="M230" i="1"/>
  <c r="M222" i="1"/>
  <c r="M214" i="1"/>
  <c r="M206" i="1"/>
  <c r="M198" i="1"/>
  <c r="M190" i="1"/>
  <c r="W190" i="1" s="1"/>
  <c r="M182" i="1"/>
  <c r="M174" i="1"/>
  <c r="M166" i="1"/>
  <c r="M158" i="1"/>
  <c r="M150" i="1"/>
  <c r="M142" i="1"/>
  <c r="M134" i="1"/>
  <c r="M126" i="1"/>
  <c r="M118" i="1"/>
  <c r="M110" i="1"/>
  <c r="M102" i="1"/>
  <c r="M94" i="1"/>
  <c r="M86" i="1"/>
  <c r="M78" i="1"/>
  <c r="M70" i="1"/>
  <c r="M62" i="1"/>
  <c r="M54" i="1"/>
  <c r="M46" i="1"/>
  <c r="M38" i="1"/>
  <c r="M30" i="1"/>
  <c r="M22" i="1"/>
  <c r="M14" i="1"/>
  <c r="M828" i="1"/>
  <c r="M316" i="1"/>
  <c r="M268" i="1"/>
  <c r="M220" i="1"/>
  <c r="M164" i="1"/>
  <c r="M964" i="1"/>
  <c r="M900" i="1"/>
  <c r="M836" i="1"/>
  <c r="M772" i="1"/>
  <c r="M708" i="1"/>
  <c r="M644" i="1"/>
  <c r="M580" i="1"/>
  <c r="M516" i="1"/>
  <c r="M494" i="1"/>
  <c r="M471" i="1"/>
  <c r="M452" i="1"/>
  <c r="M439" i="1"/>
  <c r="M427" i="1"/>
  <c r="M414" i="1"/>
  <c r="M401" i="1"/>
  <c r="M389" i="1"/>
  <c r="M380" i="1"/>
  <c r="M371" i="1"/>
  <c r="M361" i="1"/>
  <c r="M352" i="1"/>
  <c r="M343" i="1"/>
  <c r="M334" i="1"/>
  <c r="M325" i="1"/>
  <c r="M317" i="1"/>
  <c r="M309" i="1"/>
  <c r="M301" i="1"/>
  <c r="M293" i="1"/>
  <c r="M285" i="1"/>
  <c r="M277" i="1"/>
  <c r="M269" i="1"/>
  <c r="M261" i="1"/>
  <c r="M253" i="1"/>
  <c r="M245" i="1"/>
  <c r="M237" i="1"/>
  <c r="M229" i="1"/>
  <c r="M221" i="1"/>
  <c r="M213" i="1"/>
  <c r="M205" i="1"/>
  <c r="M197" i="1"/>
  <c r="M189" i="1"/>
  <c r="M181" i="1"/>
  <c r="M173" i="1"/>
  <c r="M165" i="1"/>
  <c r="M157" i="1"/>
  <c r="M149" i="1"/>
  <c r="M141" i="1"/>
  <c r="M133" i="1"/>
  <c r="M125" i="1"/>
  <c r="M117" i="1"/>
  <c r="M109" i="1"/>
  <c r="M101" i="1"/>
  <c r="M93" i="1"/>
  <c r="M85" i="1"/>
  <c r="M77" i="1"/>
  <c r="M69" i="1"/>
  <c r="M61" i="1"/>
  <c r="M53" i="1"/>
  <c r="M45" i="1"/>
  <c r="M37" i="1"/>
  <c r="M29" i="1"/>
  <c r="M21" i="1"/>
  <c r="M13" i="1"/>
  <c r="M5" i="1"/>
  <c r="M956" i="1"/>
  <c r="M636" i="1"/>
  <c r="M572" i="1"/>
  <c r="M511" i="1"/>
  <c r="M492" i="1"/>
  <c r="M470" i="1"/>
  <c r="M451" i="1"/>
  <c r="M438" i="1"/>
  <c r="M425" i="1"/>
  <c r="M412" i="1"/>
  <c r="M399" i="1"/>
  <c r="M388" i="1"/>
  <c r="M379" i="1"/>
  <c r="M369" i="1"/>
  <c r="M351" i="1"/>
  <c r="M324" i="1"/>
  <c r="M308" i="1"/>
  <c r="M284" i="1"/>
  <c r="M260" i="1"/>
  <c r="M228" i="1"/>
  <c r="M212" i="1"/>
  <c r="M180" i="1"/>
  <c r="M948" i="1"/>
  <c r="M692" i="1"/>
  <c r="M487" i="1"/>
  <c r="M423" i="1"/>
  <c r="M377" i="1"/>
  <c r="M341" i="1"/>
  <c r="M307" i="1"/>
  <c r="M275" i="1"/>
  <c r="M243" i="1"/>
  <c r="M211" i="1"/>
  <c r="M179" i="1"/>
  <c r="M154" i="1"/>
  <c r="M131" i="1"/>
  <c r="M108" i="1"/>
  <c r="M90" i="1"/>
  <c r="M67" i="1"/>
  <c r="M44" i="1"/>
  <c r="M26" i="1"/>
  <c r="M556" i="1"/>
  <c r="M162" i="1"/>
  <c r="M34" i="1"/>
  <c r="M387" i="1"/>
  <c r="M219" i="1"/>
  <c r="M115" i="1"/>
  <c r="M10" i="1"/>
  <c r="M385" i="1"/>
  <c r="M186" i="1"/>
  <c r="M91" i="1"/>
  <c r="M940" i="1"/>
  <c r="M684" i="1"/>
  <c r="M486" i="1"/>
  <c r="M422" i="1"/>
  <c r="M376" i="1"/>
  <c r="M340" i="1"/>
  <c r="M306" i="1"/>
  <c r="M274" i="1"/>
  <c r="M242" i="1"/>
  <c r="M210" i="1"/>
  <c r="M178" i="1"/>
  <c r="M148" i="1"/>
  <c r="M130" i="1"/>
  <c r="M107" i="1"/>
  <c r="M84" i="1"/>
  <c r="M66" i="1"/>
  <c r="M43" i="1"/>
  <c r="M20" i="1"/>
  <c r="M396" i="1"/>
  <c r="M283" i="1"/>
  <c r="M349" i="1"/>
  <c r="M132" i="1"/>
  <c r="M27" i="1"/>
  <c r="M884" i="1"/>
  <c r="M628" i="1"/>
  <c r="M468" i="1"/>
  <c r="M411" i="1"/>
  <c r="M368" i="1"/>
  <c r="M332" i="1"/>
  <c r="M299" i="1"/>
  <c r="M267" i="1"/>
  <c r="M235" i="1"/>
  <c r="M203" i="1"/>
  <c r="M171" i="1"/>
  <c r="M147" i="1"/>
  <c r="M124" i="1"/>
  <c r="M106" i="1"/>
  <c r="M83" i="1"/>
  <c r="M60" i="1"/>
  <c r="M42" i="1"/>
  <c r="M19" i="1"/>
  <c r="M447" i="1"/>
  <c r="M194" i="1"/>
  <c r="M98" i="1"/>
  <c r="M11" i="1"/>
  <c r="M756" i="1"/>
  <c r="M138" i="1"/>
  <c r="M508" i="1"/>
  <c r="M155" i="1"/>
  <c r="M876" i="1"/>
  <c r="M620" i="1"/>
  <c r="M463" i="1"/>
  <c r="M409" i="1"/>
  <c r="M367" i="1"/>
  <c r="M331" i="1"/>
  <c r="M298" i="1"/>
  <c r="M266" i="1"/>
  <c r="M234" i="1"/>
  <c r="M202" i="1"/>
  <c r="M170" i="1"/>
  <c r="M146" i="1"/>
  <c r="M123" i="1"/>
  <c r="M100" i="1"/>
  <c r="M82" i="1"/>
  <c r="M59" i="1"/>
  <c r="M36" i="1"/>
  <c r="M18" i="1"/>
  <c r="M358" i="1"/>
  <c r="M226" i="1"/>
  <c r="M116" i="1"/>
  <c r="M75" i="1"/>
  <c r="M436" i="1"/>
  <c r="M187" i="1"/>
  <c r="R187" i="1" s="1"/>
  <c r="F185" i="4" s="1"/>
  <c r="M74" i="1"/>
  <c r="M28" i="1"/>
  <c r="M435" i="1"/>
  <c r="M250" i="1"/>
  <c r="M68" i="1"/>
  <c r="M820" i="1"/>
  <c r="M564" i="1"/>
  <c r="M449" i="1"/>
  <c r="M398" i="1"/>
  <c r="M359" i="1"/>
  <c r="M323" i="1"/>
  <c r="M291" i="1"/>
  <c r="M259" i="1"/>
  <c r="M227" i="1"/>
  <c r="M195" i="1"/>
  <c r="M163" i="1"/>
  <c r="M140" i="1"/>
  <c r="M122" i="1"/>
  <c r="M99" i="1"/>
  <c r="M76" i="1"/>
  <c r="M58" i="1"/>
  <c r="M35" i="1"/>
  <c r="M12" i="1"/>
  <c r="M812" i="1"/>
  <c r="M322" i="1"/>
  <c r="M290" i="1"/>
  <c r="M258" i="1"/>
  <c r="M139" i="1"/>
  <c r="M52" i="1"/>
  <c r="M510" i="1"/>
  <c r="M350" i="1"/>
  <c r="M315" i="1"/>
  <c r="M251" i="1"/>
  <c r="M156" i="1"/>
  <c r="M92" i="1"/>
  <c r="M51" i="1"/>
  <c r="M748" i="1"/>
  <c r="M314" i="1"/>
  <c r="M282" i="1"/>
  <c r="M218" i="1"/>
  <c r="M114" i="1"/>
  <c r="M50" i="1"/>
  <c r="N1002" i="1"/>
  <c r="N1003" i="1"/>
  <c r="N1000" i="1"/>
  <c r="N1001" i="1"/>
  <c r="N998" i="1"/>
  <c r="N999" i="1"/>
  <c r="N996" i="1"/>
  <c r="N997" i="1"/>
  <c r="N994" i="1"/>
  <c r="N995" i="1"/>
  <c r="N992" i="1"/>
  <c r="N993" i="1"/>
  <c r="N990" i="1"/>
  <c r="N991" i="1"/>
  <c r="N979" i="1"/>
  <c r="N980" i="1"/>
  <c r="N977" i="1"/>
  <c r="N978" i="1"/>
  <c r="N975" i="1"/>
  <c r="N976" i="1"/>
  <c r="N973" i="1"/>
  <c r="N974" i="1"/>
  <c r="N944" i="1"/>
  <c r="N955" i="1"/>
  <c r="N930" i="1"/>
  <c r="N943" i="1"/>
  <c r="N927" i="1"/>
  <c r="N880" i="1"/>
  <c r="N878" i="1"/>
  <c r="N879" i="1"/>
  <c r="N876" i="1"/>
  <c r="N877" i="1"/>
  <c r="N874" i="1"/>
  <c r="N875" i="1"/>
  <c r="N872" i="1"/>
  <c r="N873" i="1"/>
  <c r="N870" i="1"/>
  <c r="N871" i="1"/>
  <c r="N868" i="1"/>
  <c r="N869" i="1"/>
  <c r="N866" i="1"/>
  <c r="N867" i="1"/>
  <c r="N864" i="1"/>
  <c r="N865" i="1"/>
  <c r="N862" i="1"/>
  <c r="N863" i="1"/>
  <c r="N860" i="1"/>
  <c r="N861" i="1"/>
  <c r="N858" i="1"/>
  <c r="N859" i="1"/>
  <c r="N856" i="1"/>
  <c r="N857" i="1"/>
  <c r="N854" i="1"/>
  <c r="N855" i="1"/>
  <c r="N852" i="1"/>
  <c r="N853" i="1"/>
  <c r="N850" i="1"/>
  <c r="N851" i="1"/>
  <c r="N848" i="1"/>
  <c r="N849" i="1"/>
  <c r="N846" i="1"/>
  <c r="N847" i="1"/>
  <c r="N844" i="1"/>
  <c r="N845" i="1"/>
  <c r="N842" i="1"/>
  <c r="N843" i="1"/>
  <c r="N840" i="1"/>
  <c r="N841" i="1"/>
  <c r="N838" i="1"/>
  <c r="N839" i="1"/>
  <c r="N836" i="1"/>
  <c r="N837" i="1"/>
  <c r="N834" i="1"/>
  <c r="N835" i="1"/>
  <c r="N832" i="1"/>
  <c r="N833" i="1"/>
  <c r="N830" i="1"/>
  <c r="N831" i="1"/>
  <c r="N828" i="1"/>
  <c r="N829" i="1"/>
  <c r="N826" i="1"/>
  <c r="N827" i="1"/>
  <c r="N824" i="1"/>
  <c r="N825" i="1"/>
  <c r="N822" i="1"/>
  <c r="N823" i="1"/>
  <c r="N820" i="1"/>
  <c r="N821" i="1"/>
  <c r="N818" i="1"/>
  <c r="N819" i="1"/>
  <c r="N816" i="1"/>
  <c r="N817" i="1"/>
  <c r="N814" i="1"/>
  <c r="N815" i="1"/>
  <c r="N812" i="1"/>
  <c r="N813" i="1"/>
  <c r="N810" i="1"/>
  <c r="N811" i="1"/>
  <c r="N808" i="1"/>
  <c r="N809" i="1"/>
  <c r="N806" i="1"/>
  <c r="N807" i="1"/>
  <c r="N804" i="1"/>
  <c r="N805" i="1"/>
  <c r="N802" i="1"/>
  <c r="N803" i="1"/>
  <c r="N800" i="1"/>
  <c r="N801" i="1"/>
  <c r="N798" i="1"/>
  <c r="N799" i="1"/>
  <c r="N796" i="1"/>
  <c r="N797" i="1"/>
  <c r="N794" i="1"/>
  <c r="N795" i="1"/>
  <c r="N792" i="1"/>
  <c r="N793" i="1"/>
  <c r="N790" i="1"/>
  <c r="N791" i="1"/>
  <c r="N788" i="1"/>
  <c r="N789" i="1"/>
  <c r="N786" i="1"/>
  <c r="N787" i="1"/>
  <c r="N784" i="1"/>
  <c r="N785" i="1"/>
  <c r="N782" i="1"/>
  <c r="N783" i="1"/>
  <c r="N780" i="1"/>
  <c r="N781" i="1"/>
  <c r="N778" i="1"/>
  <c r="N779" i="1"/>
  <c r="N776" i="1"/>
  <c r="N777" i="1"/>
  <c r="N774" i="1"/>
  <c r="N775" i="1"/>
  <c r="N772" i="1"/>
  <c r="N773" i="1"/>
  <c r="N757" i="1"/>
  <c r="N768" i="1"/>
  <c r="N755" i="1"/>
  <c r="N756" i="1"/>
  <c r="N753" i="1"/>
  <c r="N754" i="1"/>
  <c r="N751" i="1"/>
  <c r="N752" i="1"/>
  <c r="N749" i="1"/>
  <c r="N750" i="1"/>
  <c r="N747" i="1"/>
  <c r="N748" i="1"/>
  <c r="N745" i="1"/>
  <c r="N746" i="1"/>
  <c r="N743" i="1"/>
  <c r="N744" i="1"/>
  <c r="N741" i="1"/>
  <c r="N742" i="1"/>
  <c r="N739" i="1"/>
  <c r="N740" i="1"/>
  <c r="N737" i="1"/>
  <c r="N738" i="1"/>
  <c r="N735" i="1"/>
  <c r="N736" i="1"/>
  <c r="N733" i="1"/>
  <c r="N734" i="1"/>
  <c r="N731" i="1"/>
  <c r="N732" i="1"/>
  <c r="N729" i="1"/>
  <c r="N730" i="1"/>
  <c r="N727" i="1"/>
  <c r="N728" i="1"/>
  <c r="N725" i="1"/>
  <c r="N726" i="1"/>
  <c r="N723" i="1"/>
  <c r="N724" i="1"/>
  <c r="N721" i="1"/>
  <c r="N722" i="1"/>
  <c r="N719" i="1"/>
  <c r="N720" i="1"/>
  <c r="N717" i="1"/>
  <c r="N718" i="1"/>
  <c r="N715" i="1"/>
  <c r="N716" i="1"/>
  <c r="N713" i="1"/>
  <c r="N714" i="1"/>
  <c r="N711" i="1"/>
  <c r="N712" i="1"/>
  <c r="N709" i="1"/>
  <c r="N710" i="1"/>
  <c r="N707" i="1"/>
  <c r="N708" i="1"/>
  <c r="N705" i="1"/>
  <c r="N706" i="1"/>
  <c r="N703" i="1"/>
  <c r="N704" i="1"/>
  <c r="N701" i="1"/>
  <c r="N702" i="1"/>
  <c r="N699" i="1"/>
  <c r="N700" i="1"/>
  <c r="N697" i="1"/>
  <c r="N698" i="1"/>
  <c r="N695" i="1"/>
  <c r="N696" i="1"/>
  <c r="N693" i="1"/>
  <c r="N694" i="1"/>
  <c r="N691" i="1"/>
  <c r="N692" i="1"/>
  <c r="N689" i="1"/>
  <c r="N690" i="1"/>
  <c r="N687" i="1"/>
  <c r="N688" i="1"/>
  <c r="N685" i="1"/>
  <c r="N686" i="1"/>
  <c r="N683" i="1"/>
  <c r="N684" i="1"/>
  <c r="N681" i="1"/>
  <c r="N682" i="1"/>
  <c r="N679" i="1"/>
  <c r="N680" i="1"/>
  <c r="N677" i="1"/>
  <c r="N678" i="1"/>
  <c r="N675" i="1"/>
  <c r="N676" i="1"/>
  <c r="N673" i="1"/>
  <c r="N674" i="1"/>
  <c r="N671" i="1"/>
  <c r="N672" i="1"/>
  <c r="N669" i="1"/>
  <c r="N670" i="1"/>
  <c r="N667" i="1"/>
  <c r="N668" i="1"/>
  <c r="N665" i="1"/>
  <c r="N666" i="1"/>
  <c r="N663" i="1"/>
  <c r="N664" i="1"/>
  <c r="N661" i="1"/>
  <c r="N662" i="1"/>
  <c r="N659" i="1"/>
  <c r="N660" i="1"/>
  <c r="N657" i="1"/>
  <c r="N658" i="1"/>
  <c r="N655" i="1"/>
  <c r="N656" i="1"/>
  <c r="N653" i="1"/>
  <c r="N654" i="1"/>
  <c r="N651" i="1"/>
  <c r="N652" i="1"/>
  <c r="N649" i="1"/>
  <c r="N650" i="1"/>
  <c r="N647" i="1"/>
  <c r="N648" i="1"/>
  <c r="N645" i="1"/>
  <c r="N646" i="1"/>
  <c r="N643" i="1"/>
  <c r="N644" i="1"/>
  <c r="N641" i="1"/>
  <c r="N642" i="1"/>
  <c r="N639" i="1"/>
  <c r="N640" i="1"/>
  <c r="N637" i="1"/>
  <c r="N638" i="1"/>
  <c r="N635" i="1"/>
  <c r="N636" i="1"/>
  <c r="N633" i="1"/>
  <c r="N634" i="1"/>
  <c r="N631" i="1"/>
  <c r="N632" i="1"/>
  <c r="N629" i="1"/>
  <c r="N630" i="1"/>
  <c r="N627" i="1"/>
  <c r="N628" i="1"/>
  <c r="N625" i="1"/>
  <c r="N626" i="1"/>
  <c r="N623" i="1"/>
  <c r="N624" i="1"/>
  <c r="N621" i="1"/>
  <c r="N622" i="1"/>
  <c r="N619" i="1"/>
  <c r="N620" i="1"/>
  <c r="N617" i="1"/>
  <c r="N618" i="1"/>
  <c r="N615" i="1"/>
  <c r="N616" i="1"/>
  <c r="N613" i="1"/>
  <c r="N614" i="1"/>
  <c r="N607" i="1"/>
  <c r="N608" i="1"/>
  <c r="N605" i="1"/>
  <c r="N606" i="1"/>
  <c r="N603" i="1"/>
  <c r="N604" i="1"/>
  <c r="N601" i="1"/>
  <c r="N602" i="1"/>
  <c r="N599" i="1"/>
  <c r="N600" i="1"/>
  <c r="N597" i="1"/>
  <c r="N598" i="1"/>
  <c r="N595" i="1"/>
  <c r="N596" i="1"/>
  <c r="N593" i="1"/>
  <c r="N594" i="1"/>
  <c r="N591" i="1"/>
  <c r="N592" i="1"/>
  <c r="N589" i="1"/>
  <c r="N590" i="1"/>
  <c r="N587" i="1"/>
  <c r="N588" i="1"/>
  <c r="N585" i="1"/>
  <c r="N586" i="1"/>
  <c r="N583" i="1"/>
  <c r="N584" i="1"/>
  <c r="N581" i="1"/>
  <c r="N582" i="1"/>
  <c r="N579" i="1"/>
  <c r="N580" i="1"/>
  <c r="N577" i="1"/>
  <c r="N578" i="1"/>
  <c r="N575" i="1"/>
  <c r="N576" i="1"/>
  <c r="N573" i="1"/>
  <c r="N574" i="1"/>
  <c r="N571" i="1"/>
  <c r="N572" i="1"/>
  <c r="N569" i="1"/>
  <c r="N570" i="1"/>
  <c r="N567" i="1"/>
  <c r="N568" i="1"/>
  <c r="N565" i="1"/>
  <c r="N566" i="1"/>
  <c r="N563" i="1"/>
  <c r="N564" i="1"/>
  <c r="N561" i="1"/>
  <c r="N562" i="1"/>
  <c r="N559" i="1"/>
  <c r="N560" i="1"/>
  <c r="N557" i="1"/>
  <c r="N558" i="1"/>
  <c r="N555" i="1"/>
  <c r="N556" i="1"/>
  <c r="N553" i="1"/>
  <c r="N554" i="1"/>
  <c r="N551" i="1"/>
  <c r="N552" i="1"/>
  <c r="N549" i="1"/>
  <c r="N550" i="1"/>
  <c r="N547" i="1"/>
  <c r="N548" i="1"/>
  <c r="N545" i="1"/>
  <c r="N546" i="1"/>
  <c r="N543" i="1"/>
  <c r="N544" i="1"/>
  <c r="N541" i="1"/>
  <c r="N542" i="1"/>
  <c r="N539" i="1"/>
  <c r="N540" i="1"/>
  <c r="N537" i="1"/>
  <c r="N538" i="1"/>
  <c r="N535" i="1"/>
  <c r="N536" i="1"/>
  <c r="N533" i="1"/>
  <c r="N534" i="1"/>
  <c r="N531" i="1"/>
  <c r="N532" i="1"/>
  <c r="N529" i="1"/>
  <c r="N530" i="1"/>
  <c r="N527" i="1"/>
  <c r="N528" i="1"/>
  <c r="N525" i="1"/>
  <c r="N526" i="1"/>
  <c r="N523" i="1"/>
  <c r="N524" i="1"/>
  <c r="N521" i="1"/>
  <c r="N522" i="1"/>
  <c r="N519" i="1"/>
  <c r="N520" i="1"/>
  <c r="N517" i="1"/>
  <c r="N518" i="1"/>
  <c r="N515" i="1"/>
  <c r="N516" i="1"/>
  <c r="N513" i="1"/>
  <c r="N514" i="1"/>
  <c r="N511" i="1"/>
  <c r="N512" i="1"/>
  <c r="N509" i="1"/>
  <c r="N510" i="1"/>
  <c r="N507" i="1"/>
  <c r="N508" i="1"/>
  <c r="N505" i="1"/>
  <c r="N506" i="1"/>
  <c r="N503" i="1"/>
  <c r="N504" i="1"/>
  <c r="N501" i="1"/>
  <c r="N502" i="1"/>
  <c r="N499" i="1"/>
  <c r="N500" i="1"/>
  <c r="N497" i="1"/>
  <c r="N498" i="1"/>
  <c r="N495" i="1"/>
  <c r="N496" i="1"/>
  <c r="N493" i="1"/>
  <c r="N494" i="1"/>
  <c r="N491" i="1"/>
  <c r="N492" i="1"/>
  <c r="N489" i="1"/>
  <c r="N490" i="1"/>
  <c r="N487" i="1"/>
  <c r="N488" i="1"/>
  <c r="N485" i="1"/>
  <c r="N486" i="1"/>
  <c r="N483" i="1"/>
  <c r="N484" i="1"/>
  <c r="N481" i="1"/>
  <c r="N482" i="1"/>
  <c r="N479" i="1"/>
  <c r="N480" i="1"/>
  <c r="N477" i="1"/>
  <c r="N478" i="1"/>
  <c r="P475" i="1"/>
  <c r="P476" i="1"/>
  <c r="N475" i="1"/>
  <c r="N476" i="1"/>
  <c r="P473" i="1"/>
  <c r="P474" i="1"/>
  <c r="N473" i="1"/>
  <c r="N474" i="1"/>
  <c r="P471" i="1"/>
  <c r="P472" i="1"/>
  <c r="N471" i="1"/>
  <c r="N472" i="1"/>
  <c r="P469" i="1"/>
  <c r="P470" i="1"/>
  <c r="N469" i="1"/>
  <c r="N470" i="1"/>
  <c r="P467" i="1"/>
  <c r="P468" i="1"/>
  <c r="N467" i="1"/>
  <c r="N468" i="1"/>
  <c r="P462" i="1"/>
  <c r="P466" i="1"/>
  <c r="N465" i="1"/>
  <c r="N466" i="1"/>
  <c r="N463" i="1"/>
  <c r="N464" i="1"/>
  <c r="N461" i="1"/>
  <c r="N462" i="1"/>
  <c r="P460" i="1"/>
  <c r="P461" i="1"/>
  <c r="N459" i="1"/>
  <c r="N460" i="1"/>
  <c r="P458" i="1"/>
  <c r="P459" i="1"/>
  <c r="N457" i="1"/>
  <c r="N458" i="1"/>
  <c r="P456" i="1"/>
  <c r="P457" i="1"/>
  <c r="N455" i="1"/>
  <c r="N456" i="1"/>
  <c r="P454" i="1"/>
  <c r="P455" i="1"/>
  <c r="N453" i="1"/>
  <c r="N454" i="1"/>
  <c r="P452" i="1"/>
  <c r="P453" i="1"/>
  <c r="N451" i="1"/>
  <c r="N452" i="1"/>
  <c r="P450" i="1"/>
  <c r="P451" i="1"/>
  <c r="N449" i="1"/>
  <c r="N450" i="1"/>
  <c r="P448" i="1"/>
  <c r="P449" i="1"/>
  <c r="N447" i="1"/>
  <c r="N448" i="1"/>
  <c r="P446" i="1"/>
  <c r="P447" i="1"/>
  <c r="N445" i="1"/>
  <c r="N446" i="1"/>
  <c r="P444" i="1"/>
  <c r="P445" i="1"/>
  <c r="N443" i="1"/>
  <c r="N444" i="1"/>
  <c r="P442" i="1"/>
  <c r="P443" i="1"/>
  <c r="N441" i="1"/>
  <c r="N442" i="1"/>
  <c r="P440" i="1"/>
  <c r="P441" i="1"/>
  <c r="N439" i="1"/>
  <c r="N440" i="1"/>
  <c r="P438" i="1"/>
  <c r="P439" i="1"/>
  <c r="N437" i="1"/>
  <c r="N438" i="1"/>
  <c r="P436" i="1"/>
  <c r="P437" i="1"/>
  <c r="N435" i="1"/>
  <c r="N436" i="1"/>
  <c r="P434" i="1"/>
  <c r="P435" i="1"/>
  <c r="N433" i="1"/>
  <c r="N434" i="1"/>
  <c r="P432" i="1"/>
  <c r="P433" i="1"/>
  <c r="N431" i="1"/>
  <c r="N432" i="1"/>
  <c r="P430" i="1"/>
  <c r="P431" i="1"/>
  <c r="N429" i="1"/>
  <c r="N430" i="1"/>
  <c r="P428" i="1"/>
  <c r="P429" i="1"/>
  <c r="N427" i="1"/>
  <c r="N428" i="1"/>
  <c r="P426" i="1"/>
  <c r="P427" i="1"/>
  <c r="N425" i="1"/>
  <c r="N426" i="1"/>
  <c r="P424" i="1"/>
  <c r="P425" i="1"/>
  <c r="N423" i="1"/>
  <c r="N424" i="1"/>
  <c r="P422" i="1"/>
  <c r="P423" i="1"/>
  <c r="N421" i="1"/>
  <c r="N422" i="1"/>
  <c r="P420" i="1"/>
  <c r="P421" i="1"/>
  <c r="N419" i="1"/>
  <c r="N420" i="1"/>
  <c r="P418" i="1"/>
  <c r="P419" i="1"/>
  <c r="N417" i="1"/>
  <c r="N418" i="1"/>
  <c r="P416" i="1"/>
  <c r="P417" i="1"/>
  <c r="N415" i="1"/>
  <c r="N416" i="1"/>
  <c r="P414" i="1"/>
  <c r="P415" i="1"/>
  <c r="N413" i="1"/>
  <c r="N414" i="1"/>
  <c r="P412" i="1"/>
  <c r="P413" i="1"/>
  <c r="N411" i="1"/>
  <c r="N412" i="1"/>
  <c r="P410" i="1"/>
  <c r="P411" i="1"/>
  <c r="N409" i="1"/>
  <c r="N410" i="1"/>
  <c r="P408" i="1"/>
  <c r="P409" i="1"/>
  <c r="N407" i="1"/>
  <c r="N408" i="1"/>
  <c r="P406" i="1"/>
  <c r="P407" i="1"/>
  <c r="N405" i="1"/>
  <c r="N406" i="1"/>
  <c r="P404" i="1"/>
  <c r="P405" i="1"/>
  <c r="N403" i="1"/>
  <c r="N404" i="1"/>
  <c r="P402" i="1"/>
  <c r="P403" i="1"/>
  <c r="N401" i="1"/>
  <c r="N402" i="1"/>
  <c r="P400" i="1"/>
  <c r="P401" i="1"/>
  <c r="N399" i="1"/>
  <c r="N400" i="1"/>
  <c r="P396" i="1"/>
  <c r="P398" i="1"/>
  <c r="N397" i="1"/>
  <c r="N398" i="1"/>
  <c r="N395" i="1"/>
  <c r="N396" i="1"/>
  <c r="P392" i="1"/>
  <c r="P394" i="1"/>
  <c r="N393" i="1"/>
  <c r="N394" i="1"/>
  <c r="N391" i="1"/>
  <c r="N392" i="1"/>
  <c r="P388" i="1"/>
  <c r="P390" i="1"/>
  <c r="N389" i="1"/>
  <c r="N390" i="1"/>
  <c r="N387" i="1"/>
  <c r="N388" i="1"/>
  <c r="P386" i="1"/>
  <c r="P387" i="1"/>
  <c r="N385" i="1"/>
  <c r="N386" i="1"/>
  <c r="P384" i="1"/>
  <c r="P385" i="1"/>
  <c r="N383" i="1"/>
  <c r="N384" i="1"/>
  <c r="N381" i="1"/>
  <c r="N382" i="1"/>
  <c r="P380" i="1"/>
  <c r="P381" i="1"/>
  <c r="N379" i="1"/>
  <c r="N380" i="1"/>
  <c r="P378" i="1"/>
  <c r="P379" i="1"/>
  <c r="N377" i="1"/>
  <c r="N378" i="1"/>
  <c r="P376" i="1"/>
  <c r="P377" i="1"/>
  <c r="N375" i="1"/>
  <c r="N376" i="1"/>
  <c r="P374" i="1"/>
  <c r="P375" i="1"/>
  <c r="N373" i="1"/>
  <c r="N374" i="1"/>
  <c r="P372" i="1"/>
  <c r="P373" i="1"/>
  <c r="N371" i="1"/>
  <c r="N372" i="1"/>
  <c r="P370" i="1"/>
  <c r="P371" i="1"/>
  <c r="N369" i="1"/>
  <c r="N370" i="1"/>
  <c r="P368" i="1"/>
  <c r="P369" i="1"/>
  <c r="N367" i="1"/>
  <c r="N368" i="1"/>
  <c r="P366" i="1"/>
  <c r="P367" i="1"/>
  <c r="N365" i="1"/>
  <c r="N366" i="1"/>
  <c r="P364" i="1"/>
  <c r="P365" i="1"/>
  <c r="N363" i="1"/>
  <c r="N364" i="1"/>
  <c r="P362" i="1"/>
  <c r="P363" i="1"/>
  <c r="N361" i="1"/>
  <c r="N362" i="1"/>
  <c r="P360" i="1"/>
  <c r="P361" i="1"/>
  <c r="N359" i="1"/>
  <c r="N357" i="1"/>
  <c r="N358" i="1"/>
  <c r="N355" i="1"/>
  <c r="N356" i="1"/>
  <c r="N353" i="1"/>
  <c r="N354" i="1"/>
  <c r="P352" i="1"/>
  <c r="P353" i="1"/>
  <c r="N351" i="1"/>
  <c r="N352" i="1"/>
  <c r="P350" i="1"/>
  <c r="P351" i="1"/>
  <c r="N349" i="1"/>
  <c r="N350" i="1"/>
  <c r="P348" i="1"/>
  <c r="P349" i="1"/>
  <c r="N347" i="1"/>
  <c r="N348" i="1"/>
  <c r="P346" i="1"/>
  <c r="P347" i="1"/>
  <c r="N345" i="1"/>
  <c r="N346" i="1"/>
  <c r="P344" i="1"/>
  <c r="P345" i="1"/>
  <c r="N343" i="1"/>
  <c r="N344" i="1"/>
  <c r="P341" i="1"/>
  <c r="P343" i="1"/>
  <c r="N341" i="1"/>
  <c r="N342" i="1"/>
  <c r="P339" i="1"/>
  <c r="P340" i="1"/>
  <c r="N339" i="1"/>
  <c r="N340" i="1"/>
  <c r="P337" i="1"/>
  <c r="P338" i="1"/>
  <c r="N337" i="1"/>
  <c r="N338" i="1"/>
  <c r="P335" i="1"/>
  <c r="P336" i="1"/>
  <c r="N335" i="1"/>
  <c r="N336" i="1"/>
  <c r="N334" i="1"/>
  <c r="N333" i="1"/>
  <c r="P332" i="1"/>
  <c r="P333" i="1"/>
  <c r="N331" i="1"/>
  <c r="N332" i="1"/>
  <c r="P330" i="1"/>
  <c r="P331" i="1"/>
  <c r="N329" i="1"/>
  <c r="N330" i="1"/>
  <c r="P328" i="1"/>
  <c r="P329" i="1"/>
  <c r="N327" i="1"/>
  <c r="N328" i="1"/>
  <c r="P326" i="1"/>
  <c r="P327" i="1"/>
  <c r="N325" i="1"/>
  <c r="N326" i="1"/>
  <c r="P324" i="1"/>
  <c r="P325" i="1"/>
  <c r="N323" i="1"/>
  <c r="N324" i="1"/>
  <c r="P322" i="1"/>
  <c r="P323" i="1"/>
  <c r="N321" i="1"/>
  <c r="N322" i="1"/>
  <c r="P320" i="1"/>
  <c r="P321" i="1"/>
  <c r="N319" i="1"/>
  <c r="N320" i="1"/>
  <c r="P318" i="1"/>
  <c r="P319" i="1"/>
  <c r="N317" i="1"/>
  <c r="N318" i="1"/>
  <c r="P316" i="1"/>
  <c r="P317" i="1"/>
  <c r="N316" i="1"/>
  <c r="N315" i="1"/>
  <c r="P312" i="1"/>
  <c r="P315" i="1"/>
  <c r="N313" i="1"/>
  <c r="N314" i="1"/>
  <c r="N310" i="1"/>
  <c r="N311" i="1"/>
  <c r="P309" i="1"/>
  <c r="P310" i="1"/>
  <c r="N308" i="1"/>
  <c r="N309" i="1"/>
  <c r="P307" i="1"/>
  <c r="P308" i="1"/>
  <c r="N306" i="1"/>
  <c r="N307" i="1"/>
  <c r="P305" i="1"/>
  <c r="P306" i="1"/>
  <c r="N304" i="1"/>
  <c r="N305" i="1"/>
  <c r="P303" i="1"/>
  <c r="P304" i="1"/>
  <c r="O303" i="1"/>
  <c r="N303" i="1"/>
  <c r="N302" i="1"/>
  <c r="P301" i="1"/>
  <c r="P302" i="1"/>
  <c r="N300" i="1"/>
  <c r="N301" i="1"/>
  <c r="N298" i="1"/>
  <c r="N299" i="1"/>
  <c r="N296" i="1"/>
  <c r="N297" i="1"/>
  <c r="P295" i="1"/>
  <c r="P296" i="1"/>
  <c r="N294" i="1"/>
  <c r="N295" i="1"/>
  <c r="P293" i="1"/>
  <c r="P294" i="1"/>
  <c r="N292" i="1"/>
  <c r="N293" i="1"/>
  <c r="P291" i="1"/>
  <c r="P292" i="1"/>
  <c r="N291" i="1"/>
  <c r="P289" i="1"/>
  <c r="P290" i="1"/>
  <c r="N289" i="1"/>
  <c r="N290" i="1"/>
  <c r="P288" i="1"/>
  <c r="O4" i="1"/>
  <c r="N288" i="1"/>
  <c r="N286" i="1"/>
  <c r="N287" i="1"/>
  <c r="P284" i="1"/>
  <c r="P286" i="1"/>
  <c r="N284" i="1"/>
  <c r="N285" i="1"/>
  <c r="N282" i="1"/>
  <c r="N283" i="1"/>
  <c r="N280" i="1"/>
  <c r="N281" i="1"/>
  <c r="P278" i="1"/>
  <c r="P280" i="1"/>
  <c r="N278" i="1"/>
  <c r="N279" i="1"/>
  <c r="P276" i="1"/>
  <c r="P277" i="1"/>
  <c r="N276" i="1"/>
  <c r="N277" i="1"/>
  <c r="P274" i="1"/>
  <c r="P275" i="1"/>
  <c r="N274" i="1"/>
  <c r="N275" i="1"/>
  <c r="P272" i="1"/>
  <c r="P273" i="1"/>
  <c r="N272" i="1"/>
  <c r="N273" i="1"/>
  <c r="P270" i="1"/>
  <c r="P271" i="1"/>
  <c r="N270" i="1"/>
  <c r="N271" i="1"/>
  <c r="N268" i="1"/>
  <c r="N269" i="1"/>
  <c r="P267" i="1"/>
  <c r="P268" i="1"/>
  <c r="N266" i="1"/>
  <c r="N267" i="1"/>
  <c r="P265" i="1"/>
  <c r="P266" i="1"/>
  <c r="N264" i="1"/>
  <c r="N265" i="1"/>
  <c r="P262" i="1"/>
  <c r="P264" i="1"/>
  <c r="N262" i="1"/>
  <c r="N263" i="1"/>
  <c r="P260" i="1"/>
  <c r="P261" i="1"/>
  <c r="N260" i="1"/>
  <c r="N261" i="1"/>
  <c r="P258" i="1"/>
  <c r="P259" i="1"/>
  <c r="N258" i="1"/>
  <c r="N259" i="1"/>
  <c r="P255" i="1"/>
  <c r="P257" i="1"/>
  <c r="N256" i="1"/>
  <c r="N257" i="1"/>
  <c r="N254" i="1"/>
  <c r="N255" i="1"/>
  <c r="P252" i="1"/>
  <c r="P253" i="1"/>
  <c r="N252" i="1"/>
  <c r="N253" i="1"/>
  <c r="P250" i="1"/>
  <c r="P251" i="1"/>
  <c r="N250" i="1"/>
  <c r="N251" i="1"/>
  <c r="P248" i="1"/>
  <c r="P249" i="1"/>
  <c r="N248" i="1"/>
  <c r="N249" i="1"/>
  <c r="P246" i="1"/>
  <c r="P247" i="1"/>
  <c r="N246" i="1"/>
  <c r="N247" i="1"/>
  <c r="P244" i="1"/>
  <c r="P245" i="1"/>
  <c r="N244" i="1"/>
  <c r="N245" i="1"/>
  <c r="P242" i="1"/>
  <c r="P243" i="1"/>
  <c r="N242" i="1"/>
  <c r="N243" i="1"/>
  <c r="N240" i="1"/>
  <c r="N241" i="1"/>
  <c r="P239" i="1"/>
  <c r="P240" i="1"/>
  <c r="N238" i="1"/>
  <c r="N239" i="1"/>
  <c r="P237" i="1"/>
  <c r="P238" i="1"/>
  <c r="N236" i="1"/>
  <c r="N237" i="1"/>
  <c r="P235" i="1"/>
  <c r="P236" i="1"/>
  <c r="N234" i="1"/>
  <c r="N235" i="1"/>
  <c r="P232" i="1"/>
  <c r="P234" i="1"/>
  <c r="N232" i="1"/>
  <c r="N233" i="1"/>
  <c r="P230" i="1"/>
  <c r="P231" i="1"/>
  <c r="N230" i="1"/>
  <c r="N231" i="1"/>
  <c r="P118" i="1"/>
  <c r="P70" i="1"/>
  <c r="P38" i="1"/>
  <c r="P6" i="1"/>
  <c r="P77" i="1"/>
  <c r="P181" i="1"/>
  <c r="P165" i="1"/>
  <c r="P133" i="1"/>
  <c r="P53" i="1"/>
  <c r="P29" i="1"/>
  <c r="P180" i="1"/>
  <c r="P124" i="1"/>
  <c r="P108" i="1"/>
  <c r="P84" i="1"/>
  <c r="P60" i="1"/>
  <c r="P44" i="1"/>
  <c r="P20" i="1"/>
  <c r="P12" i="1"/>
  <c r="P195" i="1"/>
  <c r="P179" i="1"/>
  <c r="P163" i="1"/>
  <c r="P139" i="1"/>
  <c r="P131" i="1"/>
  <c r="P99" i="1"/>
  <c r="P91" i="1"/>
  <c r="P67" i="1"/>
  <c r="P35" i="1"/>
  <c r="P27" i="1"/>
  <c r="P39" i="1"/>
  <c r="P146" i="1"/>
  <c r="P90" i="1"/>
  <c r="P50" i="1"/>
  <c r="P18" i="1"/>
  <c r="P103" i="1"/>
  <c r="P47" i="1"/>
  <c r="P15" i="1"/>
  <c r="P193" i="1"/>
  <c r="P137" i="1"/>
  <c r="P113" i="1"/>
  <c r="P105" i="1"/>
  <c r="P97" i="1"/>
  <c r="P81" i="1"/>
  <c r="P73" i="1"/>
  <c r="P65" i="1"/>
  <c r="P9" i="1"/>
  <c r="P143" i="1"/>
  <c r="P87" i="1"/>
  <c r="P128" i="1"/>
  <c r="P120" i="1"/>
  <c r="P80" i="1"/>
  <c r="P56" i="1"/>
  <c r="P32" i="1"/>
  <c r="P24" i="1"/>
  <c r="P16" i="1"/>
  <c r="P111" i="1"/>
  <c r="O206" i="1"/>
  <c r="O198" i="1"/>
  <c r="O190" i="1"/>
  <c r="O182" i="1"/>
  <c r="O174" i="1"/>
  <c r="O166" i="1"/>
  <c r="O158" i="1"/>
  <c r="O150" i="1"/>
  <c r="O142" i="1"/>
  <c r="O134" i="1"/>
  <c r="O126" i="1"/>
  <c r="O118" i="1"/>
  <c r="O110" i="1"/>
  <c r="O102" i="1"/>
  <c r="O94" i="1"/>
  <c r="O86" i="1"/>
  <c r="O78" i="1"/>
  <c r="O70" i="1"/>
  <c r="O62" i="1"/>
  <c r="O54" i="1"/>
  <c r="O46" i="1"/>
  <c r="O38" i="1"/>
  <c r="O30" i="1"/>
  <c r="O22" i="1"/>
  <c r="O14" i="1"/>
  <c r="O6" i="1"/>
  <c r="O191" i="1"/>
  <c r="O103" i="1"/>
  <c r="O47" i="1"/>
  <c r="O205" i="1"/>
  <c r="O197" i="1"/>
  <c r="O189" i="1"/>
  <c r="O181" i="1"/>
  <c r="O173" i="1"/>
  <c r="O165" i="1"/>
  <c r="O157" i="1"/>
  <c r="O149" i="1"/>
  <c r="O141" i="1"/>
  <c r="O133" i="1"/>
  <c r="O125" i="1"/>
  <c r="O117" i="1"/>
  <c r="O109" i="1"/>
  <c r="O101" i="1"/>
  <c r="O93" i="1"/>
  <c r="O85" i="1"/>
  <c r="O77" i="1"/>
  <c r="O69" i="1"/>
  <c r="O61" i="1"/>
  <c r="O53" i="1"/>
  <c r="O45" i="1"/>
  <c r="O37" i="1"/>
  <c r="O29" i="1"/>
  <c r="O21" i="1"/>
  <c r="O13" i="1"/>
  <c r="O5" i="1"/>
  <c r="O175" i="1"/>
  <c r="O55" i="1"/>
  <c r="O204" i="1"/>
  <c r="O196" i="1"/>
  <c r="O188" i="1"/>
  <c r="O180" i="1"/>
  <c r="O172" i="1"/>
  <c r="O164" i="1"/>
  <c r="O156" i="1"/>
  <c r="O148" i="1"/>
  <c r="O140" i="1"/>
  <c r="O132" i="1"/>
  <c r="O124" i="1"/>
  <c r="O116" i="1"/>
  <c r="O108" i="1"/>
  <c r="O100" i="1"/>
  <c r="O92" i="1"/>
  <c r="O84" i="1"/>
  <c r="O76" i="1"/>
  <c r="O68" i="1"/>
  <c r="O60" i="1"/>
  <c r="O52" i="1"/>
  <c r="O44" i="1"/>
  <c r="O36" i="1"/>
  <c r="O28" i="1"/>
  <c r="O20" i="1"/>
  <c r="O12" i="1"/>
  <c r="O183" i="1"/>
  <c r="O95" i="1"/>
  <c r="O39" i="1"/>
  <c r="O203" i="1"/>
  <c r="O195" i="1"/>
  <c r="O187" i="1"/>
  <c r="O179" i="1"/>
  <c r="O171" i="1"/>
  <c r="O163" i="1"/>
  <c r="O155" i="1"/>
  <c r="O147" i="1"/>
  <c r="O139" i="1"/>
  <c r="O131" i="1"/>
  <c r="O123" i="1"/>
  <c r="O115" i="1"/>
  <c r="O107" i="1"/>
  <c r="O99" i="1"/>
  <c r="O91" i="1"/>
  <c r="O83" i="1"/>
  <c r="O75" i="1"/>
  <c r="O67" i="1"/>
  <c r="O59" i="1"/>
  <c r="O51" i="1"/>
  <c r="O43" i="1"/>
  <c r="O35" i="1"/>
  <c r="O27" i="1"/>
  <c r="O19" i="1"/>
  <c r="O11" i="1"/>
  <c r="O159" i="1"/>
  <c r="O7" i="1"/>
  <c r="O202" i="1"/>
  <c r="O194" i="1"/>
  <c r="O186" i="1"/>
  <c r="O178" i="1"/>
  <c r="O170" i="1"/>
  <c r="O162" i="1"/>
  <c r="O154" i="1"/>
  <c r="O146" i="1"/>
  <c r="O138" i="1"/>
  <c r="O130" i="1"/>
  <c r="O122" i="1"/>
  <c r="O114" i="1"/>
  <c r="O106" i="1"/>
  <c r="O98" i="1"/>
  <c r="O90" i="1"/>
  <c r="O82" i="1"/>
  <c r="O74" i="1"/>
  <c r="O66" i="1"/>
  <c r="O58" i="1"/>
  <c r="O50" i="1"/>
  <c r="O42" i="1"/>
  <c r="O34" i="1"/>
  <c r="O26" i="1"/>
  <c r="O18" i="1"/>
  <c r="O10" i="1"/>
  <c r="O151" i="1"/>
  <c r="O87" i="1"/>
  <c r="O23" i="1"/>
  <c r="O201" i="1"/>
  <c r="O193" i="1"/>
  <c r="O185" i="1"/>
  <c r="O177" i="1"/>
  <c r="O169" i="1"/>
  <c r="O161" i="1"/>
  <c r="O153" i="1"/>
  <c r="O145" i="1"/>
  <c r="O137" i="1"/>
  <c r="O129" i="1"/>
  <c r="O121" i="1"/>
  <c r="O113" i="1"/>
  <c r="O105" i="1"/>
  <c r="O97" i="1"/>
  <c r="O89" i="1"/>
  <c r="O81" i="1"/>
  <c r="O73" i="1"/>
  <c r="O65" i="1"/>
  <c r="O57" i="1"/>
  <c r="O49" i="1"/>
  <c r="O41" i="1"/>
  <c r="O33" i="1"/>
  <c r="O25" i="1"/>
  <c r="O17" i="1"/>
  <c r="O9" i="1"/>
  <c r="O167" i="1"/>
  <c r="O31" i="1"/>
  <c r="O200" i="1"/>
  <c r="O192" i="1"/>
  <c r="O184" i="1"/>
  <c r="O176" i="1"/>
  <c r="O168" i="1"/>
  <c r="O160" i="1"/>
  <c r="O152" i="1"/>
  <c r="O144" i="1"/>
  <c r="O136" i="1"/>
  <c r="O128" i="1"/>
  <c r="O120" i="1"/>
  <c r="O112" i="1"/>
  <c r="O104" i="1"/>
  <c r="O96" i="1"/>
  <c r="O88" i="1"/>
  <c r="O80" i="1"/>
  <c r="O72" i="1"/>
  <c r="O64" i="1"/>
  <c r="O56" i="1"/>
  <c r="O48" i="1"/>
  <c r="O40" i="1"/>
  <c r="O32" i="1"/>
  <c r="O24" i="1"/>
  <c r="O16" i="1"/>
  <c r="O8" i="1"/>
  <c r="O199" i="1"/>
  <c r="O143" i="1"/>
  <c r="O135" i="1"/>
  <c r="O127" i="1"/>
  <c r="O119" i="1"/>
  <c r="O111" i="1"/>
  <c r="O79" i="1"/>
  <c r="O71" i="1"/>
  <c r="O63" i="1"/>
  <c r="O15" i="1"/>
  <c r="N206" i="1"/>
  <c r="N134" i="1"/>
  <c r="N118" i="1"/>
  <c r="N102" i="1"/>
  <c r="N86" i="1"/>
  <c r="N62" i="1"/>
  <c r="N54" i="1"/>
  <c r="N46" i="1"/>
  <c r="N38" i="1"/>
  <c r="N30" i="1"/>
  <c r="N22" i="1"/>
  <c r="N14" i="1"/>
  <c r="N6" i="1"/>
  <c r="N151" i="1"/>
  <c r="N135" i="1"/>
  <c r="N23" i="1"/>
  <c r="N189" i="1"/>
  <c r="N149" i="1"/>
  <c r="N133" i="1"/>
  <c r="N117" i="1"/>
  <c r="N109" i="1"/>
  <c r="N101" i="1"/>
  <c r="N93" i="1"/>
  <c r="N85" i="1"/>
  <c r="N69" i="1"/>
  <c r="N37" i="1"/>
  <c r="N29" i="1"/>
  <c r="N5" i="1"/>
  <c r="N47" i="1"/>
  <c r="N132" i="1"/>
  <c r="N108" i="1"/>
  <c r="N92" i="1"/>
  <c r="N68" i="1"/>
  <c r="N36" i="1"/>
  <c r="N103" i="1"/>
  <c r="N55" i="1"/>
  <c r="N163" i="1"/>
  <c r="N155" i="1"/>
  <c r="N131" i="1"/>
  <c r="N115" i="1"/>
  <c r="N83" i="1"/>
  <c r="N35" i="1"/>
  <c r="N183" i="1"/>
  <c r="N178" i="1"/>
  <c r="N170" i="1"/>
  <c r="N162" i="1"/>
  <c r="N154" i="1"/>
  <c r="N130" i="1"/>
  <c r="N122" i="1"/>
  <c r="N114" i="1"/>
  <c r="N106" i="1"/>
  <c r="N90" i="1"/>
  <c r="N82" i="1"/>
  <c r="N66" i="1"/>
  <c r="N111" i="1"/>
  <c r="N137" i="1"/>
  <c r="N129" i="1"/>
  <c r="N121" i="1"/>
  <c r="N105" i="1"/>
  <c r="N65" i="1"/>
  <c r="N41" i="1"/>
  <c r="N33" i="1"/>
  <c r="N191" i="1"/>
  <c r="N160" i="1"/>
  <c r="N136" i="1"/>
  <c r="N104" i="1"/>
  <c r="N40" i="1"/>
  <c r="N32" i="1"/>
  <c r="N24" i="1"/>
  <c r="P212" i="1"/>
  <c r="P213" i="1"/>
  <c r="O1002" i="1"/>
  <c r="O994" i="1"/>
  <c r="O986" i="1"/>
  <c r="O978" i="1"/>
  <c r="O970" i="1"/>
  <c r="O962" i="1"/>
  <c r="O954" i="1"/>
  <c r="O946" i="1"/>
  <c r="O938" i="1"/>
  <c r="O930" i="1"/>
  <c r="O922" i="1"/>
  <c r="O914" i="1"/>
  <c r="O906" i="1"/>
  <c r="O898" i="1"/>
  <c r="O890" i="1"/>
  <c r="O882" i="1"/>
  <c r="O874" i="1"/>
  <c r="O866" i="1"/>
  <c r="O858" i="1"/>
  <c r="O850" i="1"/>
  <c r="O842" i="1"/>
  <c r="O834" i="1"/>
  <c r="O826" i="1"/>
  <c r="O818" i="1"/>
  <c r="O810" i="1"/>
  <c r="O802" i="1"/>
  <c r="O794" i="1"/>
  <c r="O786" i="1"/>
  <c r="O778" i="1"/>
  <c r="O770" i="1"/>
  <c r="O762" i="1"/>
  <c r="O754" i="1"/>
  <c r="O746" i="1"/>
  <c r="O738" i="1"/>
  <c r="O730" i="1"/>
  <c r="O722" i="1"/>
  <c r="O714" i="1"/>
  <c r="O706" i="1"/>
  <c r="O698" i="1"/>
  <c r="O690" i="1"/>
  <c r="O682" i="1"/>
  <c r="O674" i="1"/>
  <c r="O666" i="1"/>
  <c r="O658" i="1"/>
  <c r="O650" i="1"/>
  <c r="O642" i="1"/>
  <c r="O634" i="1"/>
  <c r="O626" i="1"/>
  <c r="O618" i="1"/>
  <c r="O610" i="1"/>
  <c r="O602" i="1"/>
  <c r="O594" i="1"/>
  <c r="O586" i="1"/>
  <c r="O578" i="1"/>
  <c r="O570" i="1"/>
  <c r="O562" i="1"/>
  <c r="O554" i="1"/>
  <c r="O546" i="1"/>
  <c r="O538" i="1"/>
  <c r="O530" i="1"/>
  <c r="O522" i="1"/>
  <c r="O514" i="1"/>
  <c r="O506" i="1"/>
  <c r="O498" i="1"/>
  <c r="O490" i="1"/>
  <c r="O482" i="1"/>
  <c r="O474" i="1"/>
  <c r="O466" i="1"/>
  <c r="O458" i="1"/>
  <c r="O450" i="1"/>
  <c r="O442" i="1"/>
  <c r="O434" i="1"/>
  <c r="O426" i="1"/>
  <c r="O418" i="1"/>
  <c r="O410" i="1"/>
  <c r="O402" i="1"/>
  <c r="O394" i="1"/>
  <c r="O386" i="1"/>
  <c r="O378" i="1"/>
  <c r="O370" i="1"/>
  <c r="O362" i="1"/>
  <c r="O354" i="1"/>
  <c r="O346" i="1"/>
  <c r="O338" i="1"/>
  <c r="O330" i="1"/>
  <c r="O1001" i="1"/>
  <c r="O993" i="1"/>
  <c r="O985" i="1"/>
  <c r="O977" i="1"/>
  <c r="O969" i="1"/>
  <c r="O961" i="1"/>
  <c r="O953" i="1"/>
  <c r="O945" i="1"/>
  <c r="O937" i="1"/>
  <c r="O929" i="1"/>
  <c r="O921" i="1"/>
  <c r="O913" i="1"/>
  <c r="O905" i="1"/>
  <c r="O897" i="1"/>
  <c r="O889" i="1"/>
  <c r="O881" i="1"/>
  <c r="O873" i="1"/>
  <c r="O865" i="1"/>
  <c r="O857" i="1"/>
  <c r="O849" i="1"/>
  <c r="O841" i="1"/>
  <c r="O833" i="1"/>
  <c r="O825" i="1"/>
  <c r="O817" i="1"/>
  <c r="O809" i="1"/>
  <c r="O801" i="1"/>
  <c r="O793" i="1"/>
  <c r="O785" i="1"/>
  <c r="O777" i="1"/>
  <c r="O769" i="1"/>
  <c r="O761" i="1"/>
  <c r="O753" i="1"/>
  <c r="O745" i="1"/>
  <c r="O737" i="1"/>
  <c r="O729" i="1"/>
  <c r="O721" i="1"/>
  <c r="O713" i="1"/>
  <c r="O705" i="1"/>
  <c r="O697" i="1"/>
  <c r="O689" i="1"/>
  <c r="O681" i="1"/>
  <c r="O673" i="1"/>
  <c r="O665" i="1"/>
  <c r="O657" i="1"/>
  <c r="O649" i="1"/>
  <c r="O641" i="1"/>
  <c r="O633" i="1"/>
  <c r="O625" i="1"/>
  <c r="O617" i="1"/>
  <c r="O609" i="1"/>
  <c r="O601" i="1"/>
  <c r="O593" i="1"/>
  <c r="O585" i="1"/>
  <c r="O577" i="1"/>
  <c r="O569" i="1"/>
  <c r="O561" i="1"/>
  <c r="O553" i="1"/>
  <c r="O545" i="1"/>
  <c r="O537" i="1"/>
  <c r="O529" i="1"/>
  <c r="O521" i="1"/>
  <c r="O513" i="1"/>
  <c r="O505" i="1"/>
  <c r="O497" i="1"/>
  <c r="O489" i="1"/>
  <c r="O481" i="1"/>
  <c r="O473" i="1"/>
  <c r="O465" i="1"/>
  <c r="O457" i="1"/>
  <c r="O449" i="1"/>
  <c r="O441" i="1"/>
  <c r="O433" i="1"/>
  <c r="O425" i="1"/>
  <c r="O417" i="1"/>
  <c r="O409" i="1"/>
  <c r="O401" i="1"/>
  <c r="O393" i="1"/>
  <c r="O385" i="1"/>
  <c r="O377" i="1"/>
  <c r="O369" i="1"/>
  <c r="O361" i="1"/>
  <c r="O353" i="1"/>
  <c r="O345" i="1"/>
  <c r="O337" i="1"/>
  <c r="O329" i="1"/>
  <c r="O1000" i="1"/>
  <c r="O992" i="1"/>
  <c r="O984" i="1"/>
  <c r="O976" i="1"/>
  <c r="O968" i="1"/>
  <c r="O960" i="1"/>
  <c r="O952" i="1"/>
  <c r="O944" i="1"/>
  <c r="O936" i="1"/>
  <c r="O928" i="1"/>
  <c r="O920" i="1"/>
  <c r="O912" i="1"/>
  <c r="O904" i="1"/>
  <c r="O896" i="1"/>
  <c r="O888" i="1"/>
  <c r="O880" i="1"/>
  <c r="O872" i="1"/>
  <c r="O864" i="1"/>
  <c r="O856" i="1"/>
  <c r="O848" i="1"/>
  <c r="O840" i="1"/>
  <c r="O832" i="1"/>
  <c r="O824" i="1"/>
  <c r="O816" i="1"/>
  <c r="O808" i="1"/>
  <c r="O800" i="1"/>
  <c r="O792" i="1"/>
  <c r="O784" i="1"/>
  <c r="O776" i="1"/>
  <c r="O768" i="1"/>
  <c r="O760" i="1"/>
  <c r="O752" i="1"/>
  <c r="O744" i="1"/>
  <c r="O736" i="1"/>
  <c r="O728" i="1"/>
  <c r="O720" i="1"/>
  <c r="O712" i="1"/>
  <c r="O704" i="1"/>
  <c r="O696" i="1"/>
  <c r="O688" i="1"/>
  <c r="O680" i="1"/>
  <c r="O672" i="1"/>
  <c r="O664" i="1"/>
  <c r="O656" i="1"/>
  <c r="O648" i="1"/>
  <c r="O640" i="1"/>
  <c r="O632" i="1"/>
  <c r="O624" i="1"/>
  <c r="O616" i="1"/>
  <c r="O608" i="1"/>
  <c r="O600" i="1"/>
  <c r="O592" i="1"/>
  <c r="O584" i="1"/>
  <c r="O576" i="1"/>
  <c r="O568" i="1"/>
  <c r="O560" i="1"/>
  <c r="O552" i="1"/>
  <c r="O544" i="1"/>
  <c r="O536" i="1"/>
  <c r="O528" i="1"/>
  <c r="O520" i="1"/>
  <c r="O512" i="1"/>
  <c r="O504" i="1"/>
  <c r="O496" i="1"/>
  <c r="O488" i="1"/>
  <c r="O480" i="1"/>
  <c r="O472" i="1"/>
  <c r="O464" i="1"/>
  <c r="O456" i="1"/>
  <c r="O448" i="1"/>
  <c r="O440" i="1"/>
  <c r="O432" i="1"/>
  <c r="O424" i="1"/>
  <c r="O416" i="1"/>
  <c r="O408" i="1"/>
  <c r="O400" i="1"/>
  <c r="O392" i="1"/>
  <c r="O384" i="1"/>
  <c r="O376" i="1"/>
  <c r="O368" i="1"/>
  <c r="O360" i="1"/>
  <c r="O352" i="1"/>
  <c r="O344" i="1"/>
  <c r="O336" i="1"/>
  <c r="O999" i="1"/>
  <c r="O991" i="1"/>
  <c r="O983" i="1"/>
  <c r="O975" i="1"/>
  <c r="O967" i="1"/>
  <c r="O959" i="1"/>
  <c r="O951" i="1"/>
  <c r="O943" i="1"/>
  <c r="O935" i="1"/>
  <c r="O927" i="1"/>
  <c r="O919" i="1"/>
  <c r="O911" i="1"/>
  <c r="O903" i="1"/>
  <c r="O895" i="1"/>
  <c r="O887" i="1"/>
  <c r="O879" i="1"/>
  <c r="O871" i="1"/>
  <c r="O863" i="1"/>
  <c r="O855" i="1"/>
  <c r="O847" i="1"/>
  <c r="O839" i="1"/>
  <c r="O831" i="1"/>
  <c r="O823" i="1"/>
  <c r="O815" i="1"/>
  <c r="O807" i="1"/>
  <c r="O799" i="1"/>
  <c r="O791" i="1"/>
  <c r="O783" i="1"/>
  <c r="O775" i="1"/>
  <c r="O767" i="1"/>
  <c r="O759" i="1"/>
  <c r="O751" i="1"/>
  <c r="O743" i="1"/>
  <c r="O735" i="1"/>
  <c r="O727" i="1"/>
  <c r="O719" i="1"/>
  <c r="O711" i="1"/>
  <c r="O703" i="1"/>
  <c r="O695" i="1"/>
  <c r="O687" i="1"/>
  <c r="O679" i="1"/>
  <c r="O671" i="1"/>
  <c r="O663" i="1"/>
  <c r="O655" i="1"/>
  <c r="O647" i="1"/>
  <c r="O639" i="1"/>
  <c r="O631" i="1"/>
  <c r="O623" i="1"/>
  <c r="O615" i="1"/>
  <c r="O607" i="1"/>
  <c r="O599" i="1"/>
  <c r="O591" i="1"/>
  <c r="O583" i="1"/>
  <c r="O575" i="1"/>
  <c r="O567" i="1"/>
  <c r="O559" i="1"/>
  <c r="O551" i="1"/>
  <c r="O543" i="1"/>
  <c r="O535" i="1"/>
  <c r="O527" i="1"/>
  <c r="O519" i="1"/>
  <c r="O511" i="1"/>
  <c r="O503" i="1"/>
  <c r="O495" i="1"/>
  <c r="O487" i="1"/>
  <c r="O479" i="1"/>
  <c r="O471" i="1"/>
  <c r="O463" i="1"/>
  <c r="O455" i="1"/>
  <c r="O447" i="1"/>
  <c r="O439" i="1"/>
  <c r="O431" i="1"/>
  <c r="O423" i="1"/>
  <c r="O415" i="1"/>
  <c r="O407" i="1"/>
  <c r="O399" i="1"/>
  <c r="O391" i="1"/>
  <c r="O383" i="1"/>
  <c r="O375" i="1"/>
  <c r="O367" i="1"/>
  <c r="O359" i="1"/>
  <c r="O351" i="1"/>
  <c r="O343" i="1"/>
  <c r="O335" i="1"/>
  <c r="O327" i="1"/>
  <c r="O998" i="1"/>
  <c r="O990" i="1"/>
  <c r="O982" i="1"/>
  <c r="O974" i="1"/>
  <c r="O966" i="1"/>
  <c r="O958" i="1"/>
  <c r="O950" i="1"/>
  <c r="O942" i="1"/>
  <c r="O934" i="1"/>
  <c r="O926" i="1"/>
  <c r="O918" i="1"/>
  <c r="O910" i="1"/>
  <c r="O902" i="1"/>
  <c r="O894" i="1"/>
  <c r="O886" i="1"/>
  <c r="O878" i="1"/>
  <c r="O870" i="1"/>
  <c r="O862" i="1"/>
  <c r="O854" i="1"/>
  <c r="O846" i="1"/>
  <c r="O838" i="1"/>
  <c r="O830" i="1"/>
  <c r="O822" i="1"/>
  <c r="O814" i="1"/>
  <c r="O806" i="1"/>
  <c r="O798" i="1"/>
  <c r="O790" i="1"/>
  <c r="O782" i="1"/>
  <c r="O774" i="1"/>
  <c r="O766" i="1"/>
  <c r="O758" i="1"/>
  <c r="O750" i="1"/>
  <c r="O742" i="1"/>
  <c r="O734" i="1"/>
  <c r="O726" i="1"/>
  <c r="O718" i="1"/>
  <c r="O710" i="1"/>
  <c r="O702" i="1"/>
  <c r="O694" i="1"/>
  <c r="O686" i="1"/>
  <c r="O678" i="1"/>
  <c r="O670" i="1"/>
  <c r="O662" i="1"/>
  <c r="O654" i="1"/>
  <c r="O646" i="1"/>
  <c r="O638" i="1"/>
  <c r="O630" i="1"/>
  <c r="O622" i="1"/>
  <c r="O614" i="1"/>
  <c r="O606" i="1"/>
  <c r="O598" i="1"/>
  <c r="O590" i="1"/>
  <c r="O582" i="1"/>
  <c r="O574" i="1"/>
  <c r="O566" i="1"/>
  <c r="O558" i="1"/>
  <c r="O550" i="1"/>
  <c r="O542" i="1"/>
  <c r="O534" i="1"/>
  <c r="O526" i="1"/>
  <c r="O518" i="1"/>
  <c r="O510" i="1"/>
  <c r="O502" i="1"/>
  <c r="O494" i="1"/>
  <c r="O486" i="1"/>
  <c r="O478" i="1"/>
  <c r="O470" i="1"/>
  <c r="O462" i="1"/>
  <c r="O454" i="1"/>
  <c r="O446" i="1"/>
  <c r="O438" i="1"/>
  <c r="O430" i="1"/>
  <c r="O422" i="1"/>
  <c r="O414" i="1"/>
  <c r="O406" i="1"/>
  <c r="O398" i="1"/>
  <c r="O390" i="1"/>
  <c r="O382" i="1"/>
  <c r="O374" i="1"/>
  <c r="O366" i="1"/>
  <c r="O358" i="1"/>
  <c r="O350" i="1"/>
  <c r="O342" i="1"/>
  <c r="O334" i="1"/>
  <c r="O326" i="1"/>
  <c r="O997" i="1"/>
  <c r="O989" i="1"/>
  <c r="O981" i="1"/>
  <c r="O973" i="1"/>
  <c r="O965" i="1"/>
  <c r="O957" i="1"/>
  <c r="O949" i="1"/>
  <c r="O941" i="1"/>
  <c r="O933" i="1"/>
  <c r="O925" i="1"/>
  <c r="O917" i="1"/>
  <c r="O909" i="1"/>
  <c r="O901" i="1"/>
  <c r="O893" i="1"/>
  <c r="O885" i="1"/>
  <c r="O877" i="1"/>
  <c r="O869" i="1"/>
  <c r="O861" i="1"/>
  <c r="O853" i="1"/>
  <c r="O845" i="1"/>
  <c r="O837" i="1"/>
  <c r="O829" i="1"/>
  <c r="O821" i="1"/>
  <c r="O813" i="1"/>
  <c r="O805" i="1"/>
  <c r="O797" i="1"/>
  <c r="O789" i="1"/>
  <c r="O781" i="1"/>
  <c r="O773" i="1"/>
  <c r="O765" i="1"/>
  <c r="O757" i="1"/>
  <c r="O749" i="1"/>
  <c r="O741" i="1"/>
  <c r="O733" i="1"/>
  <c r="O725" i="1"/>
  <c r="O717" i="1"/>
  <c r="O709" i="1"/>
  <c r="O701" i="1"/>
  <c r="O693" i="1"/>
  <c r="O685" i="1"/>
  <c r="O677" i="1"/>
  <c r="O669" i="1"/>
  <c r="O661" i="1"/>
  <c r="O653" i="1"/>
  <c r="O645" i="1"/>
  <c r="O637" i="1"/>
  <c r="O629" i="1"/>
  <c r="O621" i="1"/>
  <c r="O613" i="1"/>
  <c r="O605" i="1"/>
  <c r="O597" i="1"/>
  <c r="O589" i="1"/>
  <c r="O581" i="1"/>
  <c r="O573" i="1"/>
  <c r="O565" i="1"/>
  <c r="O557" i="1"/>
  <c r="O549" i="1"/>
  <c r="O541" i="1"/>
  <c r="O533" i="1"/>
  <c r="O525" i="1"/>
  <c r="O517" i="1"/>
  <c r="O509" i="1"/>
  <c r="O501" i="1"/>
  <c r="O493" i="1"/>
  <c r="O485" i="1"/>
  <c r="O477" i="1"/>
  <c r="O469" i="1"/>
  <c r="O461" i="1"/>
  <c r="O453" i="1"/>
  <c r="O445" i="1"/>
  <c r="O437" i="1"/>
  <c r="O429" i="1"/>
  <c r="O421" i="1"/>
  <c r="O413" i="1"/>
  <c r="O405" i="1"/>
  <c r="O397" i="1"/>
  <c r="O389" i="1"/>
  <c r="O381" i="1"/>
  <c r="O373" i="1"/>
  <c r="O365" i="1"/>
  <c r="O357" i="1"/>
  <c r="O349" i="1"/>
  <c r="O341" i="1"/>
  <c r="O333" i="1"/>
  <c r="O325" i="1"/>
  <c r="O1003" i="1"/>
  <c r="O971" i="1"/>
  <c r="O939" i="1"/>
  <c r="O907" i="1"/>
  <c r="O875" i="1"/>
  <c r="O843" i="1"/>
  <c r="O811" i="1"/>
  <c r="O779" i="1"/>
  <c r="O747" i="1"/>
  <c r="O715" i="1"/>
  <c r="O683" i="1"/>
  <c r="O651" i="1"/>
  <c r="O619" i="1"/>
  <c r="O587" i="1"/>
  <c r="O555" i="1"/>
  <c r="O523" i="1"/>
  <c r="O491" i="1"/>
  <c r="O459" i="1"/>
  <c r="O427" i="1"/>
  <c r="O395" i="1"/>
  <c r="O363" i="1"/>
  <c r="O331" i="1"/>
  <c r="O318" i="1"/>
  <c r="O310" i="1"/>
  <c r="O302" i="1"/>
  <c r="O294" i="1"/>
  <c r="O286" i="1"/>
  <c r="O278" i="1"/>
  <c r="O270" i="1"/>
  <c r="O262" i="1"/>
  <c r="O254" i="1"/>
  <c r="O246" i="1"/>
  <c r="O238" i="1"/>
  <c r="O230" i="1"/>
  <c r="O222" i="1"/>
  <c r="O214" i="1"/>
  <c r="O571" i="1"/>
  <c r="O226" i="1"/>
  <c r="O948" i="1"/>
  <c r="O756" i="1"/>
  <c r="O500" i="1"/>
  <c r="O321" i="1"/>
  <c r="O265" i="1"/>
  <c r="O241" i="1"/>
  <c r="O996" i="1"/>
  <c r="O964" i="1"/>
  <c r="O932" i="1"/>
  <c r="O900" i="1"/>
  <c r="O868" i="1"/>
  <c r="O836" i="1"/>
  <c r="O804" i="1"/>
  <c r="O772" i="1"/>
  <c r="O740" i="1"/>
  <c r="O708" i="1"/>
  <c r="O676" i="1"/>
  <c r="O644" i="1"/>
  <c r="O612" i="1"/>
  <c r="O580" i="1"/>
  <c r="O548" i="1"/>
  <c r="O516" i="1"/>
  <c r="O484" i="1"/>
  <c r="O452" i="1"/>
  <c r="O420" i="1"/>
  <c r="O388" i="1"/>
  <c r="O356" i="1"/>
  <c r="O328" i="1"/>
  <c r="O317" i="1"/>
  <c r="O309" i="1"/>
  <c r="O301" i="1"/>
  <c r="O293" i="1"/>
  <c r="O285" i="1"/>
  <c r="O277" i="1"/>
  <c r="O269" i="1"/>
  <c r="O261" i="1"/>
  <c r="O253" i="1"/>
  <c r="O245" i="1"/>
  <c r="O237" i="1"/>
  <c r="O229" i="1"/>
  <c r="O221" i="1"/>
  <c r="O213" i="1"/>
  <c r="O923" i="1"/>
  <c r="O667" i="1"/>
  <c r="O539" i="1"/>
  <c r="O411" i="1"/>
  <c r="O314" i="1"/>
  <c r="O274" i="1"/>
  <c r="O234" i="1"/>
  <c r="O980" i="1"/>
  <c r="O788" i="1"/>
  <c r="O532" i="1"/>
  <c r="O340" i="1"/>
  <c r="O273" i="1"/>
  <c r="O217" i="1"/>
  <c r="O995" i="1"/>
  <c r="O963" i="1"/>
  <c r="O931" i="1"/>
  <c r="O899" i="1"/>
  <c r="O867" i="1"/>
  <c r="O835" i="1"/>
  <c r="O803" i="1"/>
  <c r="O771" i="1"/>
  <c r="O739" i="1"/>
  <c r="O707" i="1"/>
  <c r="O675" i="1"/>
  <c r="O643" i="1"/>
  <c r="O611" i="1"/>
  <c r="O579" i="1"/>
  <c r="O547" i="1"/>
  <c r="O515" i="1"/>
  <c r="O483" i="1"/>
  <c r="O451" i="1"/>
  <c r="O419" i="1"/>
  <c r="O387" i="1"/>
  <c r="O355" i="1"/>
  <c r="O324" i="1"/>
  <c r="O316" i="1"/>
  <c r="O308" i="1"/>
  <c r="O300" i="1"/>
  <c r="O292" i="1"/>
  <c r="O284" i="1"/>
  <c r="O276" i="1"/>
  <c r="O268" i="1"/>
  <c r="O260" i="1"/>
  <c r="O252" i="1"/>
  <c r="O244" i="1"/>
  <c r="O236" i="1"/>
  <c r="O228" i="1"/>
  <c r="O220" i="1"/>
  <c r="O212" i="1"/>
  <c r="O267" i="1"/>
  <c r="O219" i="1"/>
  <c r="O211" i="1"/>
  <c r="O987" i="1"/>
  <c r="O731" i="1"/>
  <c r="O635" i="1"/>
  <c r="O507" i="1"/>
  <c r="O443" i="1"/>
  <c r="O347" i="1"/>
  <c r="O298" i="1"/>
  <c r="O282" i="1"/>
  <c r="O250" i="1"/>
  <c r="O210" i="1"/>
  <c r="O852" i="1"/>
  <c r="O692" i="1"/>
  <c r="O564" i="1"/>
  <c r="O404" i="1"/>
  <c r="O305" i="1"/>
  <c r="O281" i="1"/>
  <c r="O249" i="1"/>
  <c r="O225" i="1"/>
  <c r="O988" i="1"/>
  <c r="O956" i="1"/>
  <c r="O924" i="1"/>
  <c r="O892" i="1"/>
  <c r="O860" i="1"/>
  <c r="O828" i="1"/>
  <c r="O796" i="1"/>
  <c r="O764" i="1"/>
  <c r="O732" i="1"/>
  <c r="O700" i="1"/>
  <c r="O668" i="1"/>
  <c r="O636" i="1"/>
  <c r="O604" i="1"/>
  <c r="O572" i="1"/>
  <c r="O540" i="1"/>
  <c r="O508" i="1"/>
  <c r="O476" i="1"/>
  <c r="O444" i="1"/>
  <c r="O412" i="1"/>
  <c r="O380" i="1"/>
  <c r="O348" i="1"/>
  <c r="O323" i="1"/>
  <c r="O315" i="1"/>
  <c r="O307" i="1"/>
  <c r="O299" i="1"/>
  <c r="O291" i="1"/>
  <c r="O283" i="1"/>
  <c r="O275" i="1"/>
  <c r="O259" i="1"/>
  <c r="O251" i="1"/>
  <c r="O243" i="1"/>
  <c r="O235" i="1"/>
  <c r="O227" i="1"/>
  <c r="O859" i="1"/>
  <c r="O322" i="1"/>
  <c r="O290" i="1"/>
  <c r="O258" i="1"/>
  <c r="O218" i="1"/>
  <c r="O916" i="1"/>
  <c r="O628" i="1"/>
  <c r="O468" i="1"/>
  <c r="O372" i="1"/>
  <c r="O289" i="1"/>
  <c r="O209" i="1"/>
  <c r="O955" i="1"/>
  <c r="O891" i="1"/>
  <c r="O827" i="1"/>
  <c r="O795" i="1"/>
  <c r="O763" i="1"/>
  <c r="O699" i="1"/>
  <c r="O603" i="1"/>
  <c r="O475" i="1"/>
  <c r="O379" i="1"/>
  <c r="O306" i="1"/>
  <c r="O266" i="1"/>
  <c r="O242" i="1"/>
  <c r="O884" i="1"/>
  <c r="O660" i="1"/>
  <c r="O979" i="1"/>
  <c r="O947" i="1"/>
  <c r="O915" i="1"/>
  <c r="O883" i="1"/>
  <c r="O851" i="1"/>
  <c r="O819" i="1"/>
  <c r="O787" i="1"/>
  <c r="O755" i="1"/>
  <c r="O723" i="1"/>
  <c r="O691" i="1"/>
  <c r="O659" i="1"/>
  <c r="O627" i="1"/>
  <c r="O595" i="1"/>
  <c r="O563" i="1"/>
  <c r="O531" i="1"/>
  <c r="O499" i="1"/>
  <c r="O467" i="1"/>
  <c r="O435" i="1"/>
  <c r="O403" i="1"/>
  <c r="O371" i="1"/>
  <c r="O339" i="1"/>
  <c r="O320" i="1"/>
  <c r="O312" i="1"/>
  <c r="O304" i="1"/>
  <c r="O296" i="1"/>
  <c r="O288" i="1"/>
  <c r="O280" i="1"/>
  <c r="O272" i="1"/>
  <c r="O264" i="1"/>
  <c r="O256" i="1"/>
  <c r="O248" i="1"/>
  <c r="O240" i="1"/>
  <c r="O232" i="1"/>
  <c r="O224" i="1"/>
  <c r="O216" i="1"/>
  <c r="O208" i="1"/>
  <c r="O972" i="1"/>
  <c r="O940" i="1"/>
  <c r="O908" i="1"/>
  <c r="O876" i="1"/>
  <c r="O844" i="1"/>
  <c r="O812" i="1"/>
  <c r="O780" i="1"/>
  <c r="O748" i="1"/>
  <c r="O716" i="1"/>
  <c r="O684" i="1"/>
  <c r="O652" i="1"/>
  <c r="O620" i="1"/>
  <c r="O588" i="1"/>
  <c r="O556" i="1"/>
  <c r="O524" i="1"/>
  <c r="O492" i="1"/>
  <c r="O460" i="1"/>
  <c r="O428" i="1"/>
  <c r="O396" i="1"/>
  <c r="O364" i="1"/>
  <c r="O332" i="1"/>
  <c r="O319" i="1"/>
  <c r="O311" i="1"/>
  <c r="O295" i="1"/>
  <c r="O287" i="1"/>
  <c r="O279" i="1"/>
  <c r="O271" i="1"/>
  <c r="O263" i="1"/>
  <c r="O255" i="1"/>
  <c r="O247" i="1"/>
  <c r="O239" i="1"/>
  <c r="O231" i="1"/>
  <c r="O223" i="1"/>
  <c r="O215" i="1"/>
  <c r="O820" i="1"/>
  <c r="O724" i="1"/>
  <c r="O596" i="1"/>
  <c r="O436" i="1"/>
  <c r="O313" i="1"/>
  <c r="O297" i="1"/>
  <c r="O257" i="1"/>
  <c r="O233" i="1"/>
  <c r="N219" i="1"/>
  <c r="N217" i="1"/>
  <c r="N225" i="1"/>
  <c r="N228" i="1"/>
  <c r="N207" i="1"/>
  <c r="O207" i="1"/>
  <c r="AB76" i="1" l="1"/>
  <c r="AB494" i="1"/>
  <c r="AB189" i="1"/>
  <c r="AB78" i="1"/>
  <c r="AB142" i="1"/>
  <c r="AB206" i="1"/>
  <c r="R206" i="1" s="1"/>
  <c r="F204" i="4" s="1"/>
  <c r="AB382" i="1"/>
  <c r="AB894" i="1"/>
  <c r="R894" i="1" s="1"/>
  <c r="F892" i="4" s="1"/>
  <c r="AB228" i="1"/>
  <c r="AB109" i="1"/>
  <c r="AB374" i="1"/>
  <c r="R374" i="1" s="1"/>
  <c r="F372" i="4" s="1"/>
  <c r="AB39" i="1"/>
  <c r="AB103" i="1"/>
  <c r="R103" i="1" s="1"/>
  <c r="F101" i="4" s="1"/>
  <c r="AB167" i="1"/>
  <c r="R167" i="1" s="1"/>
  <c r="F165" i="4" s="1"/>
  <c r="AB295" i="1"/>
  <c r="AB92" i="1"/>
  <c r="R92" i="1" s="1"/>
  <c r="F90" i="4" s="1"/>
  <c r="AB133" i="1"/>
  <c r="AB40" i="1"/>
  <c r="AB104" i="1"/>
  <c r="AB168" i="1"/>
  <c r="AB232" i="1"/>
  <c r="R232" i="1" s="1"/>
  <c r="F230" i="4" s="1"/>
  <c r="AB296" i="1"/>
  <c r="AB84" i="1"/>
  <c r="R84" i="1" s="1"/>
  <c r="F82" i="4" s="1"/>
  <c r="AB85" i="1"/>
  <c r="R85" i="1" s="1"/>
  <c r="F83" i="4" s="1"/>
  <c r="AB33" i="1"/>
  <c r="AB97" i="1"/>
  <c r="R97" i="1" s="1"/>
  <c r="F95" i="4" s="1"/>
  <c r="AB161" i="1"/>
  <c r="R161" i="1" s="1"/>
  <c r="F159" i="4" s="1"/>
  <c r="AB225" i="1"/>
  <c r="AB60" i="1"/>
  <c r="AB74" i="1"/>
  <c r="R74" i="1" s="1"/>
  <c r="F72" i="4" s="1"/>
  <c r="AB138" i="1"/>
  <c r="R138" i="1" s="1"/>
  <c r="F136" i="4" s="1"/>
  <c r="AB202" i="1"/>
  <c r="R202" i="1" s="1"/>
  <c r="F200" i="4" s="1"/>
  <c r="AB266" i="1"/>
  <c r="AB350" i="1"/>
  <c r="AB862" i="1"/>
  <c r="AB59" i="1"/>
  <c r="AB123" i="1"/>
  <c r="AB187" i="1"/>
  <c r="AB315" i="1"/>
  <c r="R315" i="1" s="1"/>
  <c r="F313" i="4" s="1"/>
  <c r="AB742" i="1"/>
  <c r="AB548" i="1"/>
  <c r="AB612" i="1"/>
  <c r="R612" i="1" s="1"/>
  <c r="F610" i="4" s="1"/>
  <c r="AB740" i="1"/>
  <c r="AB996" i="1"/>
  <c r="AB381" i="1"/>
  <c r="AB765" i="1"/>
  <c r="AB471" i="1"/>
  <c r="AB535" i="1"/>
  <c r="AB599" i="1"/>
  <c r="AB663" i="1"/>
  <c r="AB727" i="1"/>
  <c r="AB791" i="1"/>
  <c r="AB919" i="1"/>
  <c r="R919" i="1" s="1"/>
  <c r="F917" i="4" s="1"/>
  <c r="AB983" i="1"/>
  <c r="R983" i="1" s="1"/>
  <c r="F981" i="4" s="1"/>
  <c r="AB376" i="1"/>
  <c r="R376" i="1" s="1"/>
  <c r="F374" i="4" s="1"/>
  <c r="AB760" i="1"/>
  <c r="AB337" i="1"/>
  <c r="AB913" i="1"/>
  <c r="R913" i="1" s="1"/>
  <c r="F911" i="4" s="1"/>
  <c r="AB362" i="1"/>
  <c r="R362" i="1" s="1"/>
  <c r="F360" i="4" s="1"/>
  <c r="AB395" i="1"/>
  <c r="AB971" i="1"/>
  <c r="R971" i="1" s="1"/>
  <c r="F969" i="4" s="1"/>
  <c r="AB14" i="1"/>
  <c r="AB86" i="1"/>
  <c r="R86" i="1" s="1"/>
  <c r="F84" i="4" s="1"/>
  <c r="AB150" i="1"/>
  <c r="R150" i="1" s="1"/>
  <c r="F148" i="4" s="1"/>
  <c r="AB214" i="1"/>
  <c r="AB278" i="1"/>
  <c r="R278" i="1" s="1"/>
  <c r="F276" i="4" s="1"/>
  <c r="AB958" i="1"/>
  <c r="R958" i="1" s="1"/>
  <c r="F956" i="4" s="1"/>
  <c r="AB47" i="1"/>
  <c r="AB304" i="1"/>
  <c r="R304" i="1" s="1"/>
  <c r="F302" i="4" s="1"/>
  <c r="AB124" i="1"/>
  <c r="R124" i="1" s="1"/>
  <c r="F122" i="4" s="1"/>
  <c r="AB41" i="1"/>
  <c r="AB169" i="1"/>
  <c r="R169" i="1" s="1"/>
  <c r="F167" i="4" s="1"/>
  <c r="AB274" i="1"/>
  <c r="AB414" i="1"/>
  <c r="AB926" i="1"/>
  <c r="R926" i="1" s="1"/>
  <c r="F924" i="4" s="1"/>
  <c r="AB430" i="1"/>
  <c r="AB67" i="1"/>
  <c r="AB131" i="1"/>
  <c r="AB806" i="1"/>
  <c r="AB428" i="1"/>
  <c r="R428" i="1" s="1"/>
  <c r="F426" i="4" s="1"/>
  <c r="AB812" i="1"/>
  <c r="AB940" i="1"/>
  <c r="AB453" i="1"/>
  <c r="R453" i="1" s="1"/>
  <c r="F451" i="4" s="1"/>
  <c r="AB517" i="1"/>
  <c r="AB581" i="1"/>
  <c r="AB645" i="1"/>
  <c r="AB709" i="1"/>
  <c r="AB773" i="1"/>
  <c r="AB837" i="1"/>
  <c r="AB901" i="1"/>
  <c r="AB965" i="1"/>
  <c r="R965" i="1" s="1"/>
  <c r="F963" i="4" s="1"/>
  <c r="AB351" i="1"/>
  <c r="AB384" i="1"/>
  <c r="AB345" i="1"/>
  <c r="R345" i="1" s="1"/>
  <c r="F343" i="4" s="1"/>
  <c r="AB409" i="1"/>
  <c r="R409" i="1" s="1"/>
  <c r="F407" i="4" s="1"/>
  <c r="AB434" i="1"/>
  <c r="R434" i="1" s="1"/>
  <c r="F432" i="4" s="1"/>
  <c r="AB690" i="1"/>
  <c r="AB882" i="1"/>
  <c r="AB116" i="1"/>
  <c r="R116" i="1" s="1"/>
  <c r="F114" i="4" s="1"/>
  <c r="AB942" i="1"/>
  <c r="AB111" i="1"/>
  <c r="R111" i="1" s="1"/>
  <c r="F109" i="4" s="1"/>
  <c r="AB239" i="1"/>
  <c r="AB303" i="1"/>
  <c r="R303" i="1" s="1"/>
  <c r="F301" i="4" s="1"/>
  <c r="AB156" i="1"/>
  <c r="R156" i="1" s="1"/>
  <c r="F154" i="4" s="1"/>
  <c r="AB197" i="1"/>
  <c r="AB48" i="1"/>
  <c r="R48" i="1" s="1"/>
  <c r="F46" i="4" s="1"/>
  <c r="AB112" i="1"/>
  <c r="AB176" i="1"/>
  <c r="AB140" i="1"/>
  <c r="AB13" i="1"/>
  <c r="R13" i="1" s="1"/>
  <c r="F11" i="4" s="1"/>
  <c r="AB245" i="1"/>
  <c r="AB30" i="1"/>
  <c r="R30" i="1" s="1"/>
  <c r="F28" i="4" s="1"/>
  <c r="AB94" i="1"/>
  <c r="AB158" i="1"/>
  <c r="AB222" i="1"/>
  <c r="R222" i="1" s="1"/>
  <c r="F220" i="4" s="1"/>
  <c r="AB286" i="1"/>
  <c r="AB20" i="1"/>
  <c r="R20" i="1" s="1"/>
  <c r="F18" i="4" s="1"/>
  <c r="AB173" i="1"/>
  <c r="R173" i="1" s="1"/>
  <c r="F171" i="4" s="1"/>
  <c r="AB55" i="1"/>
  <c r="AB119" i="1"/>
  <c r="R119" i="1" s="1"/>
  <c r="F117" i="4" s="1"/>
  <c r="AB183" i="1"/>
  <c r="AB247" i="1"/>
  <c r="R247" i="1" s="1"/>
  <c r="F245" i="4" s="1"/>
  <c r="AB311" i="1"/>
  <c r="R311" i="1" s="1"/>
  <c r="F309" i="4" s="1"/>
  <c r="AB312" i="1"/>
  <c r="AB188" i="1"/>
  <c r="R188" i="1" s="1"/>
  <c r="F186" i="4" s="1"/>
  <c r="AB49" i="1"/>
  <c r="R49" i="1" s="1"/>
  <c r="F47" i="4" s="1"/>
  <c r="AB113" i="1"/>
  <c r="AB177" i="1"/>
  <c r="R177" i="1" s="1"/>
  <c r="F175" i="4" s="1"/>
  <c r="AB252" i="1"/>
  <c r="AB26" i="1"/>
  <c r="R26" i="1" s="1"/>
  <c r="F24" i="4" s="1"/>
  <c r="AB90" i="1"/>
  <c r="R90" i="1" s="1"/>
  <c r="F88" i="4" s="1"/>
  <c r="AB154" i="1"/>
  <c r="AB218" i="1"/>
  <c r="R218" i="1" s="1"/>
  <c r="F216" i="4" s="1"/>
  <c r="AB282" i="1"/>
  <c r="R282" i="1" s="1"/>
  <c r="F280" i="4" s="1"/>
  <c r="AB990" i="1"/>
  <c r="AB11" i="1"/>
  <c r="R11" i="1" s="1"/>
  <c r="F9" i="4" s="1"/>
  <c r="AB75" i="1"/>
  <c r="AB139" i="1"/>
  <c r="AB203" i="1"/>
  <c r="R203" i="1" s="1"/>
  <c r="F201" i="4" s="1"/>
  <c r="AB267" i="1"/>
  <c r="AB870" i="1"/>
  <c r="R870" i="1" s="1"/>
  <c r="F868" i="4" s="1"/>
  <c r="AB436" i="1"/>
  <c r="R436" i="1" s="1"/>
  <c r="F434" i="4" s="1"/>
  <c r="AB500" i="1"/>
  <c r="AB564" i="1"/>
  <c r="AB628" i="1"/>
  <c r="AB884" i="1"/>
  <c r="AB948" i="1"/>
  <c r="R948" i="1" s="1"/>
  <c r="F946" i="4" s="1"/>
  <c r="AB397" i="1"/>
  <c r="AB461" i="1"/>
  <c r="AB525" i="1"/>
  <c r="AB589" i="1"/>
  <c r="AB653" i="1"/>
  <c r="AB717" i="1"/>
  <c r="AB781" i="1"/>
  <c r="R781" i="1" s="1"/>
  <c r="F779" i="4" s="1"/>
  <c r="AB845" i="1"/>
  <c r="AB909" i="1"/>
  <c r="AB973" i="1"/>
  <c r="R973" i="1" s="1"/>
  <c r="F971" i="4" s="1"/>
  <c r="AB423" i="1"/>
  <c r="R423" i="1" s="1"/>
  <c r="F421" i="4" s="1"/>
  <c r="AB935" i="1"/>
  <c r="R935" i="1" s="1"/>
  <c r="F933" i="4" s="1"/>
  <c r="AB712" i="1"/>
  <c r="AB776" i="1"/>
  <c r="AB968" i="1"/>
  <c r="AB353" i="1"/>
  <c r="R353" i="1" s="1"/>
  <c r="F351" i="4" s="1"/>
  <c r="AB609" i="1"/>
  <c r="AB673" i="1"/>
  <c r="AB993" i="1"/>
  <c r="AB442" i="1"/>
  <c r="R442" i="1" s="1"/>
  <c r="F440" i="4" s="1"/>
  <c r="AB570" i="1"/>
  <c r="AB762" i="1"/>
  <c r="AB954" i="1"/>
  <c r="R954" i="1" s="1"/>
  <c r="F952" i="4" s="1"/>
  <c r="AB347" i="1"/>
  <c r="AB411" i="1"/>
  <c r="AB475" i="1"/>
  <c r="AB539" i="1"/>
  <c r="AB603" i="1"/>
  <c r="AB667" i="1"/>
  <c r="AB731" i="1"/>
  <c r="AB795" i="1"/>
  <c r="R795" i="1" s="1"/>
  <c r="F793" i="4" s="1"/>
  <c r="AB859" i="1"/>
  <c r="AB923" i="1"/>
  <c r="AB987" i="1"/>
  <c r="AB268" i="1"/>
  <c r="AB141" i="1"/>
  <c r="R141" i="1" s="1"/>
  <c r="F139" i="4" s="1"/>
  <c r="AB175" i="1"/>
  <c r="R175" i="1" s="1"/>
  <c r="F173" i="4" s="1"/>
  <c r="AB157" i="1"/>
  <c r="AB105" i="1"/>
  <c r="AB164" i="1"/>
  <c r="R164" i="1" s="1"/>
  <c r="F162" i="4" s="1"/>
  <c r="AB10" i="1"/>
  <c r="AB82" i="1"/>
  <c r="R82" i="1" s="1"/>
  <c r="F80" i="4" s="1"/>
  <c r="AB195" i="1"/>
  <c r="AB220" i="1"/>
  <c r="R220" i="1" s="1"/>
  <c r="F218" i="4" s="1"/>
  <c r="AB277" i="1"/>
  <c r="R277" i="1" s="1"/>
  <c r="F275" i="4" s="1"/>
  <c r="AB56" i="1"/>
  <c r="AB120" i="1"/>
  <c r="R120" i="1" s="1"/>
  <c r="F118" i="4" s="1"/>
  <c r="AB184" i="1"/>
  <c r="R184" i="1" s="1"/>
  <c r="F182" i="4" s="1"/>
  <c r="AB180" i="1"/>
  <c r="AB45" i="1"/>
  <c r="R45" i="1" s="1"/>
  <c r="F43" i="4" s="1"/>
  <c r="AB261" i="1"/>
  <c r="AB38" i="1"/>
  <c r="AB102" i="1"/>
  <c r="R102" i="1" s="1"/>
  <c r="F100" i="4" s="1"/>
  <c r="AB166" i="1"/>
  <c r="AB230" i="1"/>
  <c r="AB294" i="1"/>
  <c r="R294" i="1" s="1"/>
  <c r="F292" i="4" s="1"/>
  <c r="AB574" i="1"/>
  <c r="AB68" i="1"/>
  <c r="R68" i="1" s="1"/>
  <c r="F66" i="4" s="1"/>
  <c r="AB558" i="1"/>
  <c r="AB205" i="1"/>
  <c r="R205" i="1" s="1"/>
  <c r="F203" i="4" s="1"/>
  <c r="AB22" i="1"/>
  <c r="R22" i="1" s="1"/>
  <c r="F20" i="4" s="1"/>
  <c r="AB63" i="1"/>
  <c r="AB127" i="1"/>
  <c r="AB191" i="1"/>
  <c r="R191" i="1" s="1"/>
  <c r="F189" i="4" s="1"/>
  <c r="AB255" i="1"/>
  <c r="R255" i="1" s="1"/>
  <c r="F253" i="4" s="1"/>
  <c r="AB319" i="1"/>
  <c r="R319" i="1" s="1"/>
  <c r="F317" i="4" s="1"/>
  <c r="AB774" i="1"/>
  <c r="R774" i="1" s="1"/>
  <c r="F772" i="4" s="1"/>
  <c r="AB284" i="1"/>
  <c r="R284" i="1" s="1"/>
  <c r="F282" i="4" s="1"/>
  <c r="AB758" i="1"/>
  <c r="AB64" i="1"/>
  <c r="AB128" i="1"/>
  <c r="R128" i="1" s="1"/>
  <c r="F126" i="4" s="1"/>
  <c r="AB192" i="1"/>
  <c r="R192" i="1" s="1"/>
  <c r="F190" i="4" s="1"/>
  <c r="AB256" i="1"/>
  <c r="AB320" i="1"/>
  <c r="R320" i="1" s="1"/>
  <c r="F318" i="4" s="1"/>
  <c r="AB782" i="1"/>
  <c r="R782" i="1" s="1"/>
  <c r="F780" i="4" s="1"/>
  <c r="AB244" i="1"/>
  <c r="AB950" i="1"/>
  <c r="R950" i="1" s="1"/>
  <c r="F948" i="4" s="1"/>
  <c r="AB57" i="1"/>
  <c r="AB121" i="1"/>
  <c r="AB185" i="1"/>
  <c r="R185" i="1" s="1"/>
  <c r="F183" i="4" s="1"/>
  <c r="AB249" i="1"/>
  <c r="R249" i="1" s="1"/>
  <c r="F247" i="4" s="1"/>
  <c r="AB313" i="1"/>
  <c r="R313" i="1" s="1"/>
  <c r="F311" i="4" s="1"/>
  <c r="AB726" i="1"/>
  <c r="AB622" i="1"/>
  <c r="AB34" i="1"/>
  <c r="R34" i="1" s="1"/>
  <c r="F32" i="4" s="1"/>
  <c r="AB98" i="1"/>
  <c r="AB162" i="1"/>
  <c r="AB226" i="1"/>
  <c r="R226" i="1" s="1"/>
  <c r="F224" i="4" s="1"/>
  <c r="AB290" i="1"/>
  <c r="R290" i="1" s="1"/>
  <c r="F288" i="4" s="1"/>
  <c r="AB542" i="1"/>
  <c r="AB52" i="1"/>
  <c r="R52" i="1" s="1"/>
  <c r="F50" i="4" s="1"/>
  <c r="AB37" i="1"/>
  <c r="AB19" i="1"/>
  <c r="R19" i="1" s="1"/>
  <c r="F17" i="4" s="1"/>
  <c r="AB83" i="1"/>
  <c r="AB147" i="1"/>
  <c r="AB211" i="1"/>
  <c r="R211" i="1" s="1"/>
  <c r="F209" i="4" s="1"/>
  <c r="AB275" i="1"/>
  <c r="AB422" i="1"/>
  <c r="R422" i="1" s="1"/>
  <c r="F420" i="4" s="1"/>
  <c r="AB934" i="1"/>
  <c r="R934" i="1" s="1"/>
  <c r="F932" i="4" s="1"/>
  <c r="AB380" i="1"/>
  <c r="R380" i="1" s="1"/>
  <c r="F378" i="4" s="1"/>
  <c r="AB444" i="1"/>
  <c r="R444" i="1" s="1"/>
  <c r="F442" i="4" s="1"/>
  <c r="AB508" i="1"/>
  <c r="AB572" i="1"/>
  <c r="AB636" i="1"/>
  <c r="AB700" i="1"/>
  <c r="AB764" i="1"/>
  <c r="AB828" i="1"/>
  <c r="AB892" i="1"/>
  <c r="R892" i="1" s="1"/>
  <c r="F890" i="4" s="1"/>
  <c r="AB956" i="1"/>
  <c r="R956" i="1" s="1"/>
  <c r="F954" i="4" s="1"/>
  <c r="AB341" i="1"/>
  <c r="AB405" i="1"/>
  <c r="R405" i="1" s="1"/>
  <c r="F403" i="4" s="1"/>
  <c r="AB469" i="1"/>
  <c r="AB533" i="1"/>
  <c r="AB597" i="1"/>
  <c r="AB661" i="1"/>
  <c r="AB725" i="1"/>
  <c r="AB789" i="1"/>
  <c r="R789" i="1" s="1"/>
  <c r="F787" i="4" s="1"/>
  <c r="AB853" i="1"/>
  <c r="AB917" i="1"/>
  <c r="R917" i="1" s="1"/>
  <c r="F915" i="4" s="1"/>
  <c r="AB981" i="1"/>
  <c r="R981" i="1" s="1"/>
  <c r="F979" i="4" s="1"/>
  <c r="AB367" i="1"/>
  <c r="AB431" i="1"/>
  <c r="R431" i="1" s="1"/>
  <c r="F429" i="4" s="1"/>
  <c r="AB495" i="1"/>
  <c r="AB559" i="1"/>
  <c r="AB623" i="1"/>
  <c r="AB687" i="1"/>
  <c r="AB751" i="1"/>
  <c r="AB815" i="1"/>
  <c r="AB879" i="1"/>
  <c r="R879" i="1" s="1"/>
  <c r="F877" i="4" s="1"/>
  <c r="AB943" i="1"/>
  <c r="R943" i="1" s="1"/>
  <c r="F941" i="4" s="1"/>
  <c r="AB336" i="1"/>
  <c r="R336" i="1" s="1"/>
  <c r="F334" i="4" s="1"/>
  <c r="AB400" i="1"/>
  <c r="R400" i="1" s="1"/>
  <c r="F398" i="4" s="1"/>
  <c r="AB464" i="1"/>
  <c r="AB528" i="1"/>
  <c r="AB592" i="1"/>
  <c r="AB656" i="1"/>
  <c r="AB720" i="1"/>
  <c r="AB784" i="1"/>
  <c r="AB848" i="1"/>
  <c r="AB912" i="1"/>
  <c r="R912" i="1" s="1"/>
  <c r="F910" i="4" s="1"/>
  <c r="AB976" i="1"/>
  <c r="R976" i="1" s="1"/>
  <c r="F974" i="4" s="1"/>
  <c r="AB361" i="1"/>
  <c r="AB425" i="1"/>
  <c r="AB489" i="1"/>
  <c r="AB553" i="1"/>
  <c r="AB617" i="1"/>
  <c r="AB681" i="1"/>
  <c r="AB745" i="1"/>
  <c r="R745" i="1" s="1"/>
  <c r="F743" i="4" s="1"/>
  <c r="AB809" i="1"/>
  <c r="AB873" i="1"/>
  <c r="AB937" i="1"/>
  <c r="R937" i="1" s="1"/>
  <c r="F935" i="4" s="1"/>
  <c r="AB1001" i="1"/>
  <c r="AB386" i="1"/>
  <c r="R386" i="1" s="1"/>
  <c r="F384" i="4" s="1"/>
  <c r="AB450" i="1"/>
  <c r="R450" i="1" s="1"/>
  <c r="F448" i="4" s="1"/>
  <c r="AB514" i="1"/>
  <c r="AB578" i="1"/>
  <c r="AB642" i="1"/>
  <c r="AB706" i="1"/>
  <c r="AB770" i="1"/>
  <c r="AB834" i="1"/>
  <c r="AB898" i="1"/>
  <c r="R898" i="1" s="1"/>
  <c r="F896" i="4" s="1"/>
  <c r="AB962" i="1"/>
  <c r="R962" i="1" s="1"/>
  <c r="F960" i="4" s="1"/>
  <c r="AB355" i="1"/>
  <c r="R355" i="1" s="1"/>
  <c r="F353" i="4" s="1"/>
  <c r="AB419" i="1"/>
  <c r="R419" i="1" s="1"/>
  <c r="F417" i="4" s="1"/>
  <c r="AB483" i="1"/>
  <c r="AB547" i="1"/>
  <c r="AB611" i="1"/>
  <c r="R611" i="1" s="1"/>
  <c r="F609" i="4" s="1"/>
  <c r="AB675" i="1"/>
  <c r="AB739" i="1"/>
  <c r="AB803" i="1"/>
  <c r="AB867" i="1"/>
  <c r="AB931" i="1"/>
  <c r="R931" i="1" s="1"/>
  <c r="F929" i="4" s="1"/>
  <c r="AB995" i="1"/>
  <c r="R995" i="1" s="1"/>
  <c r="F993" i="4" s="1"/>
  <c r="AB146" i="1"/>
  <c r="AB204" i="1"/>
  <c r="R204" i="1" s="1"/>
  <c r="F202" i="4" s="1"/>
  <c r="AB69" i="1"/>
  <c r="AB301" i="1"/>
  <c r="AB46" i="1"/>
  <c r="R46" i="1" s="1"/>
  <c r="F44" i="4" s="1"/>
  <c r="AB110" i="1"/>
  <c r="R110" i="1" s="1"/>
  <c r="F108" i="4" s="1"/>
  <c r="AB174" i="1"/>
  <c r="R174" i="1" s="1"/>
  <c r="F172" i="4" s="1"/>
  <c r="AB238" i="1"/>
  <c r="R238" i="1" s="1"/>
  <c r="F236" i="4" s="1"/>
  <c r="AB302" i="1"/>
  <c r="AB638" i="1"/>
  <c r="AB108" i="1"/>
  <c r="AB237" i="1"/>
  <c r="R237" i="1" s="1"/>
  <c r="F235" i="4" s="1"/>
  <c r="AB7" i="1"/>
  <c r="R7" i="1" s="1"/>
  <c r="F5" i="4" s="1"/>
  <c r="AB71" i="1"/>
  <c r="R71" i="1" s="1"/>
  <c r="F69" i="4" s="1"/>
  <c r="AB135" i="1"/>
  <c r="R135" i="1" s="1"/>
  <c r="F133" i="4" s="1"/>
  <c r="AB199" i="1"/>
  <c r="R199" i="1" s="1"/>
  <c r="F197" i="4" s="1"/>
  <c r="AB263" i="1"/>
  <c r="AB331" i="1"/>
  <c r="R331" i="1" s="1"/>
  <c r="F329" i="4" s="1"/>
  <c r="AB6" i="1"/>
  <c r="AB72" i="1"/>
  <c r="R72" i="1" s="1"/>
  <c r="F70" i="4" s="1"/>
  <c r="AB136" i="1"/>
  <c r="R136" i="1" s="1"/>
  <c r="F134" i="4" s="1"/>
  <c r="AB200" i="1"/>
  <c r="R200" i="1" s="1"/>
  <c r="F198" i="4" s="1"/>
  <c r="AB264" i="1"/>
  <c r="AB334" i="1"/>
  <c r="R334" i="1" s="1"/>
  <c r="F332" i="4" s="1"/>
  <c r="AB8" i="1"/>
  <c r="AB65" i="1"/>
  <c r="AB129" i="1"/>
  <c r="AB193" i="1"/>
  <c r="R193" i="1" s="1"/>
  <c r="F191" i="4" s="1"/>
  <c r="AB257" i="1"/>
  <c r="R257" i="1" s="1"/>
  <c r="F255" i="4" s="1"/>
  <c r="AB321" i="1"/>
  <c r="R321" i="1" s="1"/>
  <c r="F319" i="4" s="1"/>
  <c r="AB790" i="1"/>
  <c r="R790" i="1" s="1"/>
  <c r="F788" i="4" s="1"/>
  <c r="AB117" i="1"/>
  <c r="R117" i="1" s="1"/>
  <c r="F115" i="4" s="1"/>
  <c r="AB42" i="1"/>
  <c r="AB106" i="1"/>
  <c r="R106" i="1" s="1"/>
  <c r="F104" i="4" s="1"/>
  <c r="AB170" i="1"/>
  <c r="AB298" i="1"/>
  <c r="R298" i="1" s="1"/>
  <c r="F296" i="4" s="1"/>
  <c r="AB606" i="1"/>
  <c r="AB100" i="1"/>
  <c r="R100" i="1" s="1"/>
  <c r="F98" i="4" s="1"/>
  <c r="AB101" i="1"/>
  <c r="AB27" i="1"/>
  <c r="R27" i="1" s="1"/>
  <c r="F25" i="4" s="1"/>
  <c r="AB91" i="1"/>
  <c r="AB155" i="1"/>
  <c r="AB219" i="1"/>
  <c r="R219" i="1" s="1"/>
  <c r="F217" i="4" s="1"/>
  <c r="AB998" i="1"/>
  <c r="AB644" i="1"/>
  <c r="AB900" i="1"/>
  <c r="R900" i="1" s="1"/>
  <c r="F898" i="4" s="1"/>
  <c r="AB964" i="1"/>
  <c r="R964" i="1" s="1"/>
  <c r="F962" i="4" s="1"/>
  <c r="AB349" i="1"/>
  <c r="R349" i="1" s="1"/>
  <c r="F347" i="4" s="1"/>
  <c r="AB541" i="1"/>
  <c r="AB797" i="1"/>
  <c r="AB925" i="1"/>
  <c r="R925" i="1" s="1"/>
  <c r="F923" i="4" s="1"/>
  <c r="AB503" i="1"/>
  <c r="AB567" i="1"/>
  <c r="AB631" i="1"/>
  <c r="AB695" i="1"/>
  <c r="AB759" i="1"/>
  <c r="AB823" i="1"/>
  <c r="AB887" i="1"/>
  <c r="R887" i="1" s="1"/>
  <c r="F885" i="4" s="1"/>
  <c r="AB951" i="1"/>
  <c r="R951" i="1" s="1"/>
  <c r="F949" i="4" s="1"/>
  <c r="AB344" i="1"/>
  <c r="R344" i="1" s="1"/>
  <c r="F342" i="4" s="1"/>
  <c r="AB408" i="1"/>
  <c r="R408" i="1" s="1"/>
  <c r="F406" i="4" s="1"/>
  <c r="AB472" i="1"/>
  <c r="AB536" i="1"/>
  <c r="AB600" i="1"/>
  <c r="AB664" i="1"/>
  <c r="AB728" i="1"/>
  <c r="AB792" i="1"/>
  <c r="R792" i="1" s="1"/>
  <c r="F790" i="4" s="1"/>
  <c r="AB856" i="1"/>
  <c r="AB920" i="1"/>
  <c r="R920" i="1" s="1"/>
  <c r="F918" i="4" s="1"/>
  <c r="AB984" i="1"/>
  <c r="AB433" i="1"/>
  <c r="R433" i="1" s="1"/>
  <c r="F431" i="4" s="1"/>
  <c r="AB497" i="1"/>
  <c r="AB625" i="1"/>
  <c r="AB689" i="1"/>
  <c r="AB753" i="1"/>
  <c r="R753" i="1" s="1"/>
  <c r="F751" i="4" s="1"/>
  <c r="AB817" i="1"/>
  <c r="AB945" i="1"/>
  <c r="R945" i="1" s="1"/>
  <c r="F943" i="4" s="1"/>
  <c r="AB330" i="1"/>
  <c r="R330" i="1" s="1"/>
  <c r="F328" i="4" s="1"/>
  <c r="AB394" i="1"/>
  <c r="R394" i="1" s="1"/>
  <c r="F392" i="4" s="1"/>
  <c r="AB458" i="1"/>
  <c r="R458" i="1" s="1"/>
  <c r="F456" i="4" s="1"/>
  <c r="AB522" i="1"/>
  <c r="AB586" i="1"/>
  <c r="AB650" i="1"/>
  <c r="AB714" i="1"/>
  <c r="AB778" i="1"/>
  <c r="R778" i="1" s="1"/>
  <c r="F776" i="4" s="1"/>
  <c r="AB842" i="1"/>
  <c r="AB970" i="1"/>
  <c r="R970" i="1" s="1"/>
  <c r="F968" i="4" s="1"/>
  <c r="AB491" i="1"/>
  <c r="AB619" i="1"/>
  <c r="AB747" i="1"/>
  <c r="R747" i="1" s="1"/>
  <c r="F745" i="4" s="1"/>
  <c r="AB811" i="1"/>
  <c r="AB875" i="1"/>
  <c r="R875" i="1" s="1"/>
  <c r="F873" i="4" s="1"/>
  <c r="AB939" i="1"/>
  <c r="R939" i="1" s="1"/>
  <c r="F937" i="4" s="1"/>
  <c r="AB1003" i="1"/>
  <c r="AB93" i="1"/>
  <c r="R93" i="1" s="1"/>
  <c r="F91" i="4" s="1"/>
  <c r="AB54" i="1"/>
  <c r="R54" i="1" s="1"/>
  <c r="F52" i="4" s="1"/>
  <c r="AB118" i="1"/>
  <c r="AB182" i="1"/>
  <c r="R182" i="1" s="1"/>
  <c r="F180" i="4" s="1"/>
  <c r="AB246" i="1"/>
  <c r="AB310" i="1"/>
  <c r="R310" i="1" s="1"/>
  <c r="F308" i="4" s="1"/>
  <c r="AB702" i="1"/>
  <c r="AB132" i="1"/>
  <c r="AB21" i="1"/>
  <c r="AB269" i="1"/>
  <c r="AB15" i="1"/>
  <c r="AB79" i="1"/>
  <c r="R79" i="1" s="1"/>
  <c r="F77" i="4" s="1"/>
  <c r="AB143" i="1"/>
  <c r="R143" i="1" s="1"/>
  <c r="F141" i="4" s="1"/>
  <c r="AB207" i="1"/>
  <c r="R207" i="1" s="1"/>
  <c r="F205" i="4" s="1"/>
  <c r="AB271" i="1"/>
  <c r="R271" i="1" s="1"/>
  <c r="F269" i="4" s="1"/>
  <c r="AB16" i="1"/>
  <c r="R16" i="1" s="1"/>
  <c r="F14" i="4" s="1"/>
  <c r="AB80" i="1"/>
  <c r="R80" i="1" s="1"/>
  <c r="F78" i="4" s="1"/>
  <c r="AB144" i="1"/>
  <c r="R144" i="1" s="1"/>
  <c r="F142" i="4" s="1"/>
  <c r="AB208" i="1"/>
  <c r="AB272" i="1"/>
  <c r="AB366" i="1"/>
  <c r="R366" i="1" s="1"/>
  <c r="F364" i="4" s="1"/>
  <c r="AB9" i="1"/>
  <c r="R9" i="1" s="1"/>
  <c r="F7" i="4" s="1"/>
  <c r="AB73" i="1"/>
  <c r="AB137" i="1"/>
  <c r="R137" i="1" s="1"/>
  <c r="F135" i="4" s="1"/>
  <c r="AB201" i="1"/>
  <c r="R201" i="1" s="1"/>
  <c r="F199" i="4" s="1"/>
  <c r="AB342" i="1"/>
  <c r="R342" i="1" s="1"/>
  <c r="F340" i="4" s="1"/>
  <c r="AB181" i="1"/>
  <c r="R181" i="1" s="1"/>
  <c r="F179" i="4" s="1"/>
  <c r="AB50" i="1"/>
  <c r="AB114" i="1"/>
  <c r="R114" i="1" s="1"/>
  <c r="F112" i="4" s="1"/>
  <c r="AB178" i="1"/>
  <c r="R178" i="1" s="1"/>
  <c r="F176" i="4" s="1"/>
  <c r="AB242" i="1"/>
  <c r="R242" i="1" s="1"/>
  <c r="F240" i="4" s="1"/>
  <c r="AB306" i="1"/>
  <c r="R306" i="1" s="1"/>
  <c r="F304" i="4" s="1"/>
  <c r="AB670" i="1"/>
  <c r="AB148" i="1"/>
  <c r="R148" i="1" s="1"/>
  <c r="F146" i="4" s="1"/>
  <c r="AB165" i="1"/>
  <c r="AB35" i="1"/>
  <c r="AB99" i="1"/>
  <c r="R99" i="1" s="1"/>
  <c r="F97" i="4" s="1"/>
  <c r="AB163" i="1"/>
  <c r="AB227" i="1"/>
  <c r="AB291" i="1"/>
  <c r="R291" i="1" s="1"/>
  <c r="F289" i="4" s="1"/>
  <c r="AB550" i="1"/>
  <c r="AB332" i="1"/>
  <c r="AB460" i="1"/>
  <c r="R460" i="1" s="1"/>
  <c r="F458" i="4" s="1"/>
  <c r="AB716" i="1"/>
  <c r="AB780" i="1"/>
  <c r="R780" i="1" s="1"/>
  <c r="F778" i="4" s="1"/>
  <c r="AB908" i="1"/>
  <c r="R908" i="1" s="1"/>
  <c r="F906" i="4" s="1"/>
  <c r="AB972" i="1"/>
  <c r="R972" i="1" s="1"/>
  <c r="F970" i="4" s="1"/>
  <c r="AB421" i="1"/>
  <c r="R421" i="1" s="1"/>
  <c r="F419" i="4" s="1"/>
  <c r="AB485" i="1"/>
  <c r="AB549" i="1"/>
  <c r="AB613" i="1"/>
  <c r="AB677" i="1"/>
  <c r="AB741" i="1"/>
  <c r="AB805" i="1"/>
  <c r="AB869" i="1"/>
  <c r="R869" i="1" s="1"/>
  <c r="F867" i="4" s="1"/>
  <c r="AB933" i="1"/>
  <c r="R933" i="1" s="1"/>
  <c r="F931" i="4" s="1"/>
  <c r="AB997" i="1"/>
  <c r="AB575" i="1"/>
  <c r="AB639" i="1"/>
  <c r="AB703" i="1"/>
  <c r="AB767" i="1"/>
  <c r="AB831" i="1"/>
  <c r="AB895" i="1"/>
  <c r="R895" i="1" s="1"/>
  <c r="F893" i="4" s="1"/>
  <c r="AB959" i="1"/>
  <c r="R959" i="1" s="1"/>
  <c r="F957" i="4" s="1"/>
  <c r="AB352" i="1"/>
  <c r="R352" i="1" s="1"/>
  <c r="F350" i="4" s="1"/>
  <c r="AB608" i="1"/>
  <c r="R608" i="1" s="1"/>
  <c r="F606" i="4" s="1"/>
  <c r="AB928" i="1"/>
  <c r="AB377" i="1"/>
  <c r="R377" i="1" s="1"/>
  <c r="F375" i="4" s="1"/>
  <c r="AB441" i="1"/>
  <c r="AB761" i="1"/>
  <c r="AB889" i="1"/>
  <c r="R889" i="1" s="1"/>
  <c r="F887" i="4" s="1"/>
  <c r="AB953" i="1"/>
  <c r="R953" i="1" s="1"/>
  <c r="F951" i="4" s="1"/>
  <c r="AB338" i="1"/>
  <c r="R338" i="1" s="1"/>
  <c r="F336" i="4" s="1"/>
  <c r="AB402" i="1"/>
  <c r="R402" i="1" s="1"/>
  <c r="F400" i="4" s="1"/>
  <c r="AB914" i="1"/>
  <c r="AB978" i="1"/>
  <c r="R978" i="1" s="1"/>
  <c r="F976" i="4" s="1"/>
  <c r="AB371" i="1"/>
  <c r="R371" i="1" s="1"/>
  <c r="F369" i="4" s="1"/>
  <c r="AB435" i="1"/>
  <c r="R435" i="1" s="1"/>
  <c r="F433" i="4" s="1"/>
  <c r="AB499" i="1"/>
  <c r="AB755" i="1"/>
  <c r="AB4" i="1"/>
  <c r="R4" i="1" s="1"/>
  <c r="AB12" i="1"/>
  <c r="R12" i="1" s="1"/>
  <c r="F10" i="4" s="1"/>
  <c r="AB276" i="1"/>
  <c r="R276" i="1" s="1"/>
  <c r="F274" i="4" s="1"/>
  <c r="AB125" i="1"/>
  <c r="R125" i="1" s="1"/>
  <c r="F123" i="4" s="1"/>
  <c r="AB62" i="1"/>
  <c r="AB126" i="1"/>
  <c r="R126" i="1" s="1"/>
  <c r="F124" i="4" s="1"/>
  <c r="AB190" i="1"/>
  <c r="R190" i="1" s="1"/>
  <c r="F188" i="4" s="1"/>
  <c r="AB766" i="1"/>
  <c r="AB172" i="1"/>
  <c r="R172" i="1" s="1"/>
  <c r="F170" i="4" s="1"/>
  <c r="AB53" i="1"/>
  <c r="R53" i="1" s="1"/>
  <c r="F51" i="4" s="1"/>
  <c r="AB309" i="1"/>
  <c r="AB23" i="1"/>
  <c r="R23" i="1" s="1"/>
  <c r="F21" i="4" s="1"/>
  <c r="AB87" i="1"/>
  <c r="R87" i="1" s="1"/>
  <c r="F85" i="4" s="1"/>
  <c r="AB151" i="1"/>
  <c r="AB215" i="1"/>
  <c r="AB279" i="1"/>
  <c r="R279" i="1" s="1"/>
  <c r="F277" i="4" s="1"/>
  <c r="AB5" i="1"/>
  <c r="R5" i="1" s="1"/>
  <c r="F3" i="4" s="1"/>
  <c r="AB24" i="1"/>
  <c r="R24" i="1" s="1"/>
  <c r="F22" i="4" s="1"/>
  <c r="AB88" i="1"/>
  <c r="AB152" i="1"/>
  <c r="R152" i="1" s="1"/>
  <c r="F150" i="4" s="1"/>
  <c r="AB216" i="1"/>
  <c r="R216" i="1" s="1"/>
  <c r="F214" i="4" s="1"/>
  <c r="AB17" i="1"/>
  <c r="R17" i="1" s="1"/>
  <c r="F15" i="4" s="1"/>
  <c r="AB81" i="1"/>
  <c r="R81" i="1" s="1"/>
  <c r="F79" i="4" s="1"/>
  <c r="AB145" i="1"/>
  <c r="R145" i="1" s="1"/>
  <c r="F143" i="4" s="1"/>
  <c r="AB406" i="1"/>
  <c r="R406" i="1" s="1"/>
  <c r="F404" i="4" s="1"/>
  <c r="AB918" i="1"/>
  <c r="R918" i="1" s="1"/>
  <c r="F916" i="4" s="1"/>
  <c r="AB221" i="1"/>
  <c r="AB58" i="1"/>
  <c r="R58" i="1" s="1"/>
  <c r="F56" i="4" s="1"/>
  <c r="AB122" i="1"/>
  <c r="R122" i="1" s="1"/>
  <c r="F120" i="4" s="1"/>
  <c r="AB186" i="1"/>
  <c r="R186" i="1" s="1"/>
  <c r="F184" i="4" s="1"/>
  <c r="AB250" i="1"/>
  <c r="R250" i="1" s="1"/>
  <c r="F248" i="4" s="1"/>
  <c r="AB734" i="1"/>
  <c r="R734" i="1" s="1"/>
  <c r="F732" i="4" s="1"/>
  <c r="AB229" i="1"/>
  <c r="R229" i="1" s="1"/>
  <c r="F227" i="4" s="1"/>
  <c r="AB43" i="1"/>
  <c r="R43" i="1" s="1"/>
  <c r="F41" i="4" s="1"/>
  <c r="AB107" i="1"/>
  <c r="AB171" i="1"/>
  <c r="R171" i="1" s="1"/>
  <c r="F169" i="4" s="1"/>
  <c r="AB235" i="1"/>
  <c r="AB299" i="1"/>
  <c r="R299" i="1" s="1"/>
  <c r="F297" i="4" s="1"/>
  <c r="AB614" i="1"/>
  <c r="AB532" i="1"/>
  <c r="AB724" i="1"/>
  <c r="AB980" i="1"/>
  <c r="R980" i="1" s="1"/>
  <c r="F978" i="4" s="1"/>
  <c r="AB365" i="1"/>
  <c r="R365" i="1" s="1"/>
  <c r="F363" i="4" s="1"/>
  <c r="AB327" i="1"/>
  <c r="R327" i="1" s="1"/>
  <c r="F325" i="4" s="1"/>
  <c r="AB391" i="1"/>
  <c r="AB775" i="1"/>
  <c r="AB903" i="1"/>
  <c r="R903" i="1" s="1"/>
  <c r="F901" i="4" s="1"/>
  <c r="AB967" i="1"/>
  <c r="R967" i="1" s="1"/>
  <c r="F965" i="4" s="1"/>
  <c r="AB360" i="1"/>
  <c r="R360" i="1" s="1"/>
  <c r="F358" i="4" s="1"/>
  <c r="AB449" i="1"/>
  <c r="R449" i="1" s="1"/>
  <c r="F447" i="4" s="1"/>
  <c r="AB769" i="1"/>
  <c r="AB507" i="1"/>
  <c r="AB571" i="1"/>
  <c r="AB635" i="1"/>
  <c r="AB699" i="1"/>
  <c r="AB763" i="1"/>
  <c r="AB827" i="1"/>
  <c r="AB891" i="1"/>
  <c r="R891" i="1" s="1"/>
  <c r="F889" i="4" s="1"/>
  <c r="AB955" i="1"/>
  <c r="AB44" i="1"/>
  <c r="R44" i="1" s="1"/>
  <c r="F42" i="4" s="1"/>
  <c r="AB149" i="1"/>
  <c r="AB70" i="1"/>
  <c r="R70" i="1" s="1"/>
  <c r="F68" i="4" s="1"/>
  <c r="AB134" i="1"/>
  <c r="R134" i="1" s="1"/>
  <c r="F132" i="4" s="1"/>
  <c r="AB198" i="1"/>
  <c r="R198" i="1" s="1"/>
  <c r="F196" i="4" s="1"/>
  <c r="AB262" i="1"/>
  <c r="R262" i="1" s="1"/>
  <c r="F260" i="4" s="1"/>
  <c r="AB328" i="1"/>
  <c r="R328" i="1" s="1"/>
  <c r="F326" i="4" s="1"/>
  <c r="AB830" i="1"/>
  <c r="AB196" i="1"/>
  <c r="R196" i="1" s="1"/>
  <c r="F194" i="4" s="1"/>
  <c r="AB77" i="1"/>
  <c r="R77" i="1" s="1"/>
  <c r="F75" i="4" s="1"/>
  <c r="AB31" i="1"/>
  <c r="R31" i="1" s="1"/>
  <c r="F29" i="4" s="1"/>
  <c r="AB95" i="1"/>
  <c r="R95" i="1" s="1"/>
  <c r="F93" i="4" s="1"/>
  <c r="AB159" i="1"/>
  <c r="R159" i="1" s="1"/>
  <c r="F157" i="4" s="1"/>
  <c r="AB36" i="1"/>
  <c r="R36" i="1" s="1"/>
  <c r="F34" i="4" s="1"/>
  <c r="AB61" i="1"/>
  <c r="R61" i="1" s="1"/>
  <c r="F59" i="4" s="1"/>
  <c r="AB32" i="1"/>
  <c r="AB96" i="1"/>
  <c r="R96" i="1" s="1"/>
  <c r="F94" i="4" s="1"/>
  <c r="AB160" i="1"/>
  <c r="AB288" i="1"/>
  <c r="AB28" i="1"/>
  <c r="R28" i="1" s="1"/>
  <c r="F26" i="4" s="1"/>
  <c r="AB29" i="1"/>
  <c r="AB25" i="1"/>
  <c r="R25" i="1" s="1"/>
  <c r="F23" i="4" s="1"/>
  <c r="AB89" i="1"/>
  <c r="R89" i="1" s="1"/>
  <c r="F87" i="4" s="1"/>
  <c r="AB153" i="1"/>
  <c r="R153" i="1" s="1"/>
  <c r="F151" i="4" s="1"/>
  <c r="AB217" i="1"/>
  <c r="AB281" i="1"/>
  <c r="AB66" i="1"/>
  <c r="AB130" i="1"/>
  <c r="R130" i="1" s="1"/>
  <c r="F128" i="4" s="1"/>
  <c r="AB194" i="1"/>
  <c r="R194" i="1" s="1"/>
  <c r="F192" i="4" s="1"/>
  <c r="AB258" i="1"/>
  <c r="R258" i="1" s="1"/>
  <c r="F256" i="4" s="1"/>
  <c r="AB798" i="1"/>
  <c r="R798" i="1" s="1"/>
  <c r="F796" i="4" s="1"/>
  <c r="AB260" i="1"/>
  <c r="AB51" i="1"/>
  <c r="R51" i="1" s="1"/>
  <c r="F49" i="4" s="1"/>
  <c r="AB115" i="1"/>
  <c r="AB179" i="1"/>
  <c r="R179" i="1" s="1"/>
  <c r="F177" i="4" s="1"/>
  <c r="AB243" i="1"/>
  <c r="AB678" i="1"/>
  <c r="AB348" i="1"/>
  <c r="R348" i="1" s="1"/>
  <c r="F346" i="4" s="1"/>
  <c r="AB412" i="1"/>
  <c r="R412" i="1" s="1"/>
  <c r="F410" i="4" s="1"/>
  <c r="AB604" i="1"/>
  <c r="AB668" i="1"/>
  <c r="AB860" i="1"/>
  <c r="R860" i="1" s="1"/>
  <c r="F858" i="4" s="1"/>
  <c r="AB885" i="1"/>
  <c r="R885" i="1" s="1"/>
  <c r="F883" i="4" s="1"/>
  <c r="AB399" i="1"/>
  <c r="R399" i="1" s="1"/>
  <c r="F397" i="4" s="1"/>
  <c r="AB432" i="1"/>
  <c r="R432" i="1" s="1"/>
  <c r="F430" i="4" s="1"/>
  <c r="AB496" i="1"/>
  <c r="R496" i="1" s="1"/>
  <c r="F494" i="4" s="1"/>
  <c r="AB560" i="1"/>
  <c r="AB688" i="1"/>
  <c r="AB752" i="1"/>
  <c r="AB816" i="1"/>
  <c r="AB880" i="1"/>
  <c r="R880" i="1" s="1"/>
  <c r="F878" i="4" s="1"/>
  <c r="AB457" i="1"/>
  <c r="R457" i="1" s="1"/>
  <c r="F455" i="4" s="1"/>
  <c r="AB521" i="1"/>
  <c r="AB585" i="1"/>
  <c r="AB649" i="1"/>
  <c r="AB713" i="1"/>
  <c r="R713" i="1" s="1"/>
  <c r="F711" i="4" s="1"/>
  <c r="AB777" i="1"/>
  <c r="R777" i="1" s="1"/>
  <c r="F775" i="4" s="1"/>
  <c r="AB841" i="1"/>
  <c r="AB905" i="1"/>
  <c r="R905" i="1" s="1"/>
  <c r="F903" i="4" s="1"/>
  <c r="AB969" i="1"/>
  <c r="R969" i="1" s="1"/>
  <c r="F967" i="4" s="1"/>
  <c r="AB354" i="1"/>
  <c r="R354" i="1" s="1"/>
  <c r="F352" i="4" s="1"/>
  <c r="AB418" i="1"/>
  <c r="R418" i="1" s="1"/>
  <c r="F416" i="4" s="1"/>
  <c r="AB482" i="1"/>
  <c r="AB546" i="1"/>
  <c r="AB610" i="1"/>
  <c r="R610" i="1" s="1"/>
  <c r="F608" i="4" s="1"/>
  <c r="AB674" i="1"/>
  <c r="AB738" i="1"/>
  <c r="AB802" i="1"/>
  <c r="AB866" i="1"/>
  <c r="R866" i="1" s="1"/>
  <c r="F864" i="4" s="1"/>
  <c r="AB930" i="1"/>
  <c r="AB994" i="1"/>
  <c r="AB451" i="1"/>
  <c r="R451" i="1" s="1"/>
  <c r="F449" i="4" s="1"/>
  <c r="AB771" i="1"/>
  <c r="R540" i="1"/>
  <c r="F538" i="4" s="1"/>
  <c r="R484" i="1"/>
  <c r="F482" i="4" s="1"/>
  <c r="R648" i="1"/>
  <c r="F646" i="4" s="1"/>
  <c r="R712" i="1"/>
  <c r="F710" i="4" s="1"/>
  <c r="AB438" i="1"/>
  <c r="R438" i="1" s="1"/>
  <c r="F436" i="4" s="1"/>
  <c r="AB254" i="1"/>
  <c r="R254" i="1" s="1"/>
  <c r="F252" i="4" s="1"/>
  <c r="AB318" i="1"/>
  <c r="AB454" i="1"/>
  <c r="R454" i="1" s="1"/>
  <c r="F452" i="4" s="1"/>
  <c r="AB966" i="1"/>
  <c r="R966" i="1" s="1"/>
  <c r="F964" i="4" s="1"/>
  <c r="AB280" i="1"/>
  <c r="R280" i="1" s="1"/>
  <c r="F278" i="4" s="1"/>
  <c r="AB462" i="1"/>
  <c r="R462" i="1" s="1"/>
  <c r="F460" i="4" s="1"/>
  <c r="AB974" i="1"/>
  <c r="R974" i="1" s="1"/>
  <c r="F972" i="4" s="1"/>
  <c r="AB814" i="1"/>
  <c r="R814" i="1" s="1"/>
  <c r="F812" i="4" s="1"/>
  <c r="AB209" i="1"/>
  <c r="AB273" i="1"/>
  <c r="R273" i="1" s="1"/>
  <c r="F271" i="4" s="1"/>
  <c r="AB314" i="1"/>
  <c r="R314" i="1" s="1"/>
  <c r="F312" i="4" s="1"/>
  <c r="AB212" i="1"/>
  <c r="R212" i="1" s="1"/>
  <c r="F210" i="4" s="1"/>
  <c r="AB340" i="1"/>
  <c r="R340" i="1" s="1"/>
  <c r="F338" i="4" s="1"/>
  <c r="AB404" i="1"/>
  <c r="R404" i="1" s="1"/>
  <c r="F402" i="4" s="1"/>
  <c r="AB468" i="1"/>
  <c r="AB596" i="1"/>
  <c r="AB660" i="1"/>
  <c r="AB788" i="1"/>
  <c r="R788" i="1" s="1"/>
  <c r="F786" i="4" s="1"/>
  <c r="AB852" i="1"/>
  <c r="AB916" i="1"/>
  <c r="R916" i="1" s="1"/>
  <c r="F914" i="4" s="1"/>
  <c r="AB429" i="1"/>
  <c r="R429" i="1" s="1"/>
  <c r="F427" i="4" s="1"/>
  <c r="AB493" i="1"/>
  <c r="AB557" i="1"/>
  <c r="AB621" i="1"/>
  <c r="AB685" i="1"/>
  <c r="R685" i="1" s="1"/>
  <c r="F683" i="4" s="1"/>
  <c r="AB749" i="1"/>
  <c r="AB813" i="1"/>
  <c r="AB877" i="1"/>
  <c r="R877" i="1" s="1"/>
  <c r="F875" i="4" s="1"/>
  <c r="AB941" i="1"/>
  <c r="R941" i="1" s="1"/>
  <c r="F939" i="4" s="1"/>
  <c r="AB455" i="1"/>
  <c r="AB519" i="1"/>
  <c r="AB583" i="1"/>
  <c r="AB647" i="1"/>
  <c r="AB711" i="1"/>
  <c r="R711" i="1" s="1"/>
  <c r="F709" i="4" s="1"/>
  <c r="AB839" i="1"/>
  <c r="AB424" i="1"/>
  <c r="AB488" i="1"/>
  <c r="AB552" i="1"/>
  <c r="AB616" i="1"/>
  <c r="AB680" i="1"/>
  <c r="AB744" i="1"/>
  <c r="AB808" i="1"/>
  <c r="R808" i="1" s="1"/>
  <c r="F806" i="4" s="1"/>
  <c r="AB872" i="1"/>
  <c r="R872" i="1" s="1"/>
  <c r="F870" i="4" s="1"/>
  <c r="AB936" i="1"/>
  <c r="R936" i="1" s="1"/>
  <c r="F934" i="4" s="1"/>
  <c r="AB1000" i="1"/>
  <c r="AB385" i="1"/>
  <c r="R385" i="1" s="1"/>
  <c r="F383" i="4" s="1"/>
  <c r="AB513" i="1"/>
  <c r="AB577" i="1"/>
  <c r="AB641" i="1"/>
  <c r="AB705" i="1"/>
  <c r="R705" i="1" s="1"/>
  <c r="F703" i="4" s="1"/>
  <c r="AB833" i="1"/>
  <c r="AB897" i="1"/>
  <c r="R897" i="1" s="1"/>
  <c r="F895" i="4" s="1"/>
  <c r="AB961" i="1"/>
  <c r="R961" i="1" s="1"/>
  <c r="F959" i="4" s="1"/>
  <c r="AB346" i="1"/>
  <c r="R346" i="1" s="1"/>
  <c r="F344" i="4" s="1"/>
  <c r="AB410" i="1"/>
  <c r="R410" i="1" s="1"/>
  <c r="F408" i="4" s="1"/>
  <c r="AB474" i="1"/>
  <c r="AB538" i="1"/>
  <c r="AB602" i="1"/>
  <c r="AB666" i="1"/>
  <c r="AB730" i="1"/>
  <c r="AB794" i="1"/>
  <c r="R794" i="1" s="1"/>
  <c r="F792" i="4" s="1"/>
  <c r="AB858" i="1"/>
  <c r="AB922" i="1"/>
  <c r="R922" i="1" s="1"/>
  <c r="F920" i="4" s="1"/>
  <c r="AB986" i="1"/>
  <c r="R986" i="1" s="1"/>
  <c r="F984" i="4" s="1"/>
  <c r="AB379" i="1"/>
  <c r="R379" i="1" s="1"/>
  <c r="F377" i="4" s="1"/>
  <c r="AB443" i="1"/>
  <c r="AB590" i="1"/>
  <c r="AB316" i="1"/>
  <c r="R316" i="1" s="1"/>
  <c r="F314" i="4" s="1"/>
  <c r="AB566" i="1"/>
  <c r="AB326" i="1"/>
  <c r="R326" i="1" s="1"/>
  <c r="F324" i="4" s="1"/>
  <c r="AB223" i="1"/>
  <c r="R223" i="1" s="1"/>
  <c r="F221" i="4" s="1"/>
  <c r="AB287" i="1"/>
  <c r="R287" i="1" s="1"/>
  <c r="F285" i="4" s="1"/>
  <c r="AB518" i="1"/>
  <c r="AB224" i="1"/>
  <c r="R224" i="1" s="1"/>
  <c r="F222" i="4" s="1"/>
  <c r="AB526" i="1"/>
  <c r="AB470" i="1"/>
  <c r="AB982" i="1"/>
  <c r="R982" i="1" s="1"/>
  <c r="F980" i="4" s="1"/>
  <c r="AB285" i="1"/>
  <c r="AB322" i="1"/>
  <c r="R322" i="1" s="1"/>
  <c r="F320" i="4" s="1"/>
  <c r="AB293" i="1"/>
  <c r="AB307" i="1"/>
  <c r="R307" i="1" s="1"/>
  <c r="F305" i="4" s="1"/>
  <c r="AB476" i="1"/>
  <c r="AB540" i="1"/>
  <c r="AB732" i="1"/>
  <c r="AB796" i="1"/>
  <c r="R796" i="1" s="1"/>
  <c r="F794" i="4" s="1"/>
  <c r="AB924" i="1"/>
  <c r="R924" i="1" s="1"/>
  <c r="F922" i="4" s="1"/>
  <c r="AB988" i="1"/>
  <c r="R988" i="1" s="1"/>
  <c r="F986" i="4" s="1"/>
  <c r="AB373" i="1"/>
  <c r="R373" i="1" s="1"/>
  <c r="F371" i="4" s="1"/>
  <c r="AB437" i="1"/>
  <c r="R437" i="1" s="1"/>
  <c r="F435" i="4" s="1"/>
  <c r="AB501" i="1"/>
  <c r="AB565" i="1"/>
  <c r="AB629" i="1"/>
  <c r="AB693" i="1"/>
  <c r="AB757" i="1"/>
  <c r="AB821" i="1"/>
  <c r="AB949" i="1"/>
  <c r="R949" i="1" s="1"/>
  <c r="F947" i="4" s="1"/>
  <c r="AB335" i="1"/>
  <c r="R335" i="1" s="1"/>
  <c r="F333" i="4" s="1"/>
  <c r="AB463" i="1"/>
  <c r="AB527" i="1"/>
  <c r="AB591" i="1"/>
  <c r="AB655" i="1"/>
  <c r="AB719" i="1"/>
  <c r="R719" i="1" s="1"/>
  <c r="F717" i="4" s="1"/>
  <c r="AB783" i="1"/>
  <c r="R783" i="1" s="1"/>
  <c r="F781" i="4" s="1"/>
  <c r="AB847" i="1"/>
  <c r="AB911" i="1"/>
  <c r="R911" i="1" s="1"/>
  <c r="F909" i="4" s="1"/>
  <c r="AB975" i="1"/>
  <c r="R975" i="1" s="1"/>
  <c r="F973" i="4" s="1"/>
  <c r="AB368" i="1"/>
  <c r="R368" i="1" s="1"/>
  <c r="F366" i="4" s="1"/>
  <c r="AB624" i="1"/>
  <c r="AB944" i="1"/>
  <c r="R944" i="1" s="1"/>
  <c r="F942" i="4" s="1"/>
  <c r="AB329" i="1"/>
  <c r="R329" i="1" s="1"/>
  <c r="F327" i="4" s="1"/>
  <c r="AB393" i="1"/>
  <c r="R393" i="1" s="1"/>
  <c r="F391" i="4" s="1"/>
  <c r="AB387" i="1"/>
  <c r="R387" i="1" s="1"/>
  <c r="F385" i="4" s="1"/>
  <c r="AB515" i="1"/>
  <c r="AB579" i="1"/>
  <c r="AB643" i="1"/>
  <c r="AB707" i="1"/>
  <c r="AB835" i="1"/>
  <c r="AB899" i="1"/>
  <c r="R899" i="1" s="1"/>
  <c r="F897" i="4" s="1"/>
  <c r="AB963" i="1"/>
  <c r="R963" i="1" s="1"/>
  <c r="F961" i="4" s="1"/>
  <c r="AB300" i="1"/>
  <c r="R300" i="1" s="1"/>
  <c r="F298" i="4" s="1"/>
  <c r="AB356" i="1"/>
  <c r="R356" i="1" s="1"/>
  <c r="F354" i="4" s="1"/>
  <c r="AB420" i="1"/>
  <c r="R420" i="1" s="1"/>
  <c r="F418" i="4" s="1"/>
  <c r="AB484" i="1"/>
  <c r="AB676" i="1"/>
  <c r="AB804" i="1"/>
  <c r="AB868" i="1"/>
  <c r="R868" i="1" s="1"/>
  <c r="F866" i="4" s="1"/>
  <c r="AB932" i="1"/>
  <c r="R932" i="1" s="1"/>
  <c r="F930" i="4" s="1"/>
  <c r="AB445" i="1"/>
  <c r="R445" i="1" s="1"/>
  <c r="F443" i="4" s="1"/>
  <c r="AB509" i="1"/>
  <c r="AB573" i="1"/>
  <c r="AB637" i="1"/>
  <c r="AB701" i="1"/>
  <c r="AB829" i="1"/>
  <c r="AB893" i="1"/>
  <c r="R893" i="1" s="1"/>
  <c r="F891" i="4" s="1"/>
  <c r="AB957" i="1"/>
  <c r="R957" i="1" s="1"/>
  <c r="F955" i="4" s="1"/>
  <c r="AB343" i="1"/>
  <c r="R343" i="1" s="1"/>
  <c r="F341" i="4" s="1"/>
  <c r="AB407" i="1"/>
  <c r="R407" i="1" s="1"/>
  <c r="F405" i="4" s="1"/>
  <c r="AB855" i="1"/>
  <c r="AB440" i="1"/>
  <c r="R440" i="1" s="1"/>
  <c r="F438" i="4" s="1"/>
  <c r="AB504" i="1"/>
  <c r="AB568" i="1"/>
  <c r="AB632" i="1"/>
  <c r="AB696" i="1"/>
  <c r="AB824" i="1"/>
  <c r="AB888" i="1"/>
  <c r="R888" i="1" s="1"/>
  <c r="F886" i="4" s="1"/>
  <c r="AB952" i="1"/>
  <c r="R952" i="1" s="1"/>
  <c r="F950" i="4" s="1"/>
  <c r="AB401" i="1"/>
  <c r="R401" i="1" s="1"/>
  <c r="F399" i="4" s="1"/>
  <c r="AB465" i="1"/>
  <c r="AB529" i="1"/>
  <c r="AB593" i="1"/>
  <c r="AB657" i="1"/>
  <c r="AB721" i="1"/>
  <c r="R721" i="1" s="1"/>
  <c r="F719" i="4" s="1"/>
  <c r="AB785" i="1"/>
  <c r="R785" i="1" s="1"/>
  <c r="F783" i="4" s="1"/>
  <c r="AB849" i="1"/>
  <c r="AB977" i="1"/>
  <c r="R977" i="1" s="1"/>
  <c r="F975" i="4" s="1"/>
  <c r="AB426" i="1"/>
  <c r="AB490" i="1"/>
  <c r="AB554" i="1"/>
  <c r="AB618" i="1"/>
  <c r="AB682" i="1"/>
  <c r="AB746" i="1"/>
  <c r="R746" i="1" s="1"/>
  <c r="F744" i="4" s="1"/>
  <c r="AB810" i="1"/>
  <c r="AB874" i="1"/>
  <c r="R874" i="1" s="1"/>
  <c r="F872" i="4" s="1"/>
  <c r="AB938" i="1"/>
  <c r="R938" i="1" s="1"/>
  <c r="F936" i="4" s="1"/>
  <c r="AB1002" i="1"/>
  <c r="R1002" i="1" s="1"/>
  <c r="F1000" i="4" s="1"/>
  <c r="AB459" i="1"/>
  <c r="R459" i="1" s="1"/>
  <c r="F457" i="4" s="1"/>
  <c r="AB523" i="1"/>
  <c r="AB587" i="1"/>
  <c r="AB651" i="1"/>
  <c r="AB715" i="1"/>
  <c r="AB779" i="1"/>
  <c r="AB843" i="1"/>
  <c r="AB907" i="1"/>
  <c r="R907" i="1" s="1"/>
  <c r="F905" i="4" s="1"/>
  <c r="AB822" i="1"/>
  <c r="R822" i="1" s="1"/>
  <c r="F820" i="4" s="1"/>
  <c r="AB446" i="1"/>
  <c r="AB646" i="1"/>
  <c r="AB654" i="1"/>
  <c r="AB323" i="1"/>
  <c r="R323" i="1" s="1"/>
  <c r="F321" i="4" s="1"/>
  <c r="AB364" i="1"/>
  <c r="R364" i="1" s="1"/>
  <c r="F362" i="4" s="1"/>
  <c r="AB492" i="1"/>
  <c r="AB556" i="1"/>
  <c r="AB620" i="1"/>
  <c r="AB684" i="1"/>
  <c r="AB876" i="1"/>
  <c r="R876" i="1" s="1"/>
  <c r="F874" i="4" s="1"/>
  <c r="AB325" i="1"/>
  <c r="R325" i="1" s="1"/>
  <c r="F323" i="4" s="1"/>
  <c r="AB389" i="1"/>
  <c r="R389" i="1" s="1"/>
  <c r="F387" i="4" s="1"/>
  <c r="AB415" i="1"/>
  <c r="R415" i="1" s="1"/>
  <c r="F413" i="4" s="1"/>
  <c r="AB479" i="1"/>
  <c r="AB543" i="1"/>
  <c r="AB607" i="1"/>
  <c r="AB671" i="1"/>
  <c r="AB735" i="1"/>
  <c r="AB799" i="1"/>
  <c r="AB863" i="1"/>
  <c r="AB927" i="1"/>
  <c r="AB991" i="1"/>
  <c r="AB448" i="1"/>
  <c r="R448" i="1" s="1"/>
  <c r="F446" i="4" s="1"/>
  <c r="AB512" i="1"/>
  <c r="AB576" i="1"/>
  <c r="AB640" i="1"/>
  <c r="AB704" i="1"/>
  <c r="R704" i="1" s="1"/>
  <c r="F702" i="4" s="1"/>
  <c r="AB768" i="1"/>
  <c r="AB832" i="1"/>
  <c r="R832" i="1" s="1"/>
  <c r="F830" i="4" s="1"/>
  <c r="AB896" i="1"/>
  <c r="R896" i="1" s="1"/>
  <c r="F894" i="4" s="1"/>
  <c r="AB960" i="1"/>
  <c r="R960" i="1" s="1"/>
  <c r="F958" i="4" s="1"/>
  <c r="AB473" i="1"/>
  <c r="AB537" i="1"/>
  <c r="AB601" i="1"/>
  <c r="R601" i="1" s="1"/>
  <c r="F599" i="4" s="1"/>
  <c r="AB665" i="1"/>
  <c r="AB729" i="1"/>
  <c r="AB793" i="1"/>
  <c r="R793" i="1" s="1"/>
  <c r="F791" i="4" s="1"/>
  <c r="AB857" i="1"/>
  <c r="AB921" i="1"/>
  <c r="R921" i="1" s="1"/>
  <c r="F919" i="4" s="1"/>
  <c r="AB985" i="1"/>
  <c r="R985" i="1" s="1"/>
  <c r="F983" i="4" s="1"/>
  <c r="AB370" i="1"/>
  <c r="R370" i="1" s="1"/>
  <c r="F368" i="4" s="1"/>
  <c r="AB498" i="1"/>
  <c r="AB562" i="1"/>
  <c r="AB626" i="1"/>
  <c r="AB754" i="1"/>
  <c r="R754" i="1" s="1"/>
  <c r="F752" i="4" s="1"/>
  <c r="AB818" i="1"/>
  <c r="AB946" i="1"/>
  <c r="R946" i="1" s="1"/>
  <c r="F944" i="4" s="1"/>
  <c r="AB339" i="1"/>
  <c r="R339" i="1" s="1"/>
  <c r="F337" i="4" s="1"/>
  <c r="AB403" i="1"/>
  <c r="R403" i="1" s="1"/>
  <c r="F401" i="4" s="1"/>
  <c r="AB467" i="1"/>
  <c r="AB531" i="1"/>
  <c r="AB595" i="1"/>
  <c r="AB659" i="1"/>
  <c r="AB723" i="1"/>
  <c r="R723" i="1" s="1"/>
  <c r="F721" i="4" s="1"/>
  <c r="AB787" i="1"/>
  <c r="AB851" i="1"/>
  <c r="R851" i="1" s="1"/>
  <c r="F849" i="4" s="1"/>
  <c r="AB915" i="1"/>
  <c r="R915" i="1" s="1"/>
  <c r="F913" i="4" s="1"/>
  <c r="AB979" i="1"/>
  <c r="R979" i="1" s="1"/>
  <c r="F977" i="4" s="1"/>
  <c r="AB270" i="1"/>
  <c r="R270" i="1" s="1"/>
  <c r="F268" i="4" s="1"/>
  <c r="AB231" i="1"/>
  <c r="R231" i="1" s="1"/>
  <c r="F229" i="4" s="1"/>
  <c r="AB534" i="1"/>
  <c r="AB694" i="1"/>
  <c r="AB213" i="1"/>
  <c r="R213" i="1" s="1"/>
  <c r="F211" i="4" s="1"/>
  <c r="AB502" i="1"/>
  <c r="AB240" i="1"/>
  <c r="R240" i="1" s="1"/>
  <c r="F238" i="4" s="1"/>
  <c r="AB233" i="1"/>
  <c r="R233" i="1" s="1"/>
  <c r="F231" i="4" s="1"/>
  <c r="AB297" i="1"/>
  <c r="AB598" i="1"/>
  <c r="AB210" i="1"/>
  <c r="R210" i="1" s="1"/>
  <c r="F208" i="4" s="1"/>
  <c r="AB18" i="1"/>
  <c r="R18" i="1" s="1"/>
  <c r="F16" i="4" s="1"/>
  <c r="AB259" i="1"/>
  <c r="R259" i="1" s="1"/>
  <c r="F257" i="4" s="1"/>
  <c r="AB748" i="1"/>
  <c r="R748" i="1" s="1"/>
  <c r="F746" i="4" s="1"/>
  <c r="AB510" i="1"/>
  <c r="AB308" i="1"/>
  <c r="R308" i="1" s="1"/>
  <c r="F306" i="4" s="1"/>
  <c r="AB886" i="1"/>
  <c r="R886" i="1" s="1"/>
  <c r="F884" i="4" s="1"/>
  <c r="AB710" i="1"/>
  <c r="AB248" i="1"/>
  <c r="AB718" i="1"/>
  <c r="AB253" i="1"/>
  <c r="R253" i="1" s="1"/>
  <c r="F251" i="4" s="1"/>
  <c r="AB241" i="1"/>
  <c r="R241" i="1" s="1"/>
  <c r="F239" i="4" s="1"/>
  <c r="AB305" i="1"/>
  <c r="R305" i="1" s="1"/>
  <c r="F303" i="4" s="1"/>
  <c r="AB662" i="1"/>
  <c r="AB478" i="1"/>
  <c r="AB750" i="1"/>
  <c r="AB358" i="1"/>
  <c r="R358" i="1" s="1"/>
  <c r="F356" i="4" s="1"/>
  <c r="AB372" i="1"/>
  <c r="R372" i="1" s="1"/>
  <c r="F370" i="4" s="1"/>
  <c r="AB692" i="1"/>
  <c r="AB756" i="1"/>
  <c r="AB820" i="1"/>
  <c r="R820" i="1" s="1"/>
  <c r="F818" i="4" s="1"/>
  <c r="AB333" i="1"/>
  <c r="R333" i="1" s="1"/>
  <c r="F331" i="4" s="1"/>
  <c r="AB359" i="1"/>
  <c r="R359" i="1" s="1"/>
  <c r="F357" i="4" s="1"/>
  <c r="AB487" i="1"/>
  <c r="AB551" i="1"/>
  <c r="AB615" i="1"/>
  <c r="AB679" i="1"/>
  <c r="AB743" i="1"/>
  <c r="R743" i="1" s="1"/>
  <c r="F741" i="4" s="1"/>
  <c r="AB807" i="1"/>
  <c r="AB871" i="1"/>
  <c r="R871" i="1" s="1"/>
  <c r="F869" i="4" s="1"/>
  <c r="AB999" i="1"/>
  <c r="AB392" i="1"/>
  <c r="R392" i="1" s="1"/>
  <c r="F390" i="4" s="1"/>
  <c r="AB456" i="1"/>
  <c r="R456" i="1" s="1"/>
  <c r="F454" i="4" s="1"/>
  <c r="AB520" i="1"/>
  <c r="AB584" i="1"/>
  <c r="AB648" i="1"/>
  <c r="AB840" i="1"/>
  <c r="AB904" i="1"/>
  <c r="R904" i="1" s="1"/>
  <c r="F902" i="4" s="1"/>
  <c r="AB417" i="1"/>
  <c r="AB481" i="1"/>
  <c r="AB545" i="1"/>
  <c r="AB737" i="1"/>
  <c r="AB801" i="1"/>
  <c r="AB865" i="1"/>
  <c r="R865" i="1" s="1"/>
  <c r="F863" i="4" s="1"/>
  <c r="AB929" i="1"/>
  <c r="R929" i="1" s="1"/>
  <c r="F927" i="4" s="1"/>
  <c r="AB378" i="1"/>
  <c r="R378" i="1" s="1"/>
  <c r="F376" i="4" s="1"/>
  <c r="AB506" i="1"/>
  <c r="AB634" i="1"/>
  <c r="AB698" i="1"/>
  <c r="AB826" i="1"/>
  <c r="R826" i="1" s="1"/>
  <c r="F824" i="4" s="1"/>
  <c r="AB890" i="1"/>
  <c r="R890" i="1" s="1"/>
  <c r="F888" i="4" s="1"/>
  <c r="AB289" i="1"/>
  <c r="R289" i="1" s="1"/>
  <c r="F287" i="4" s="1"/>
  <c r="AB630" i="1"/>
  <c r="AB878" i="1"/>
  <c r="R878" i="1" s="1"/>
  <c r="F876" i="4" s="1"/>
  <c r="AB838" i="1"/>
  <c r="R838" i="1" s="1"/>
  <c r="F836" i="4" s="1"/>
  <c r="AB324" i="1"/>
  <c r="R324" i="1" s="1"/>
  <c r="F322" i="4" s="1"/>
  <c r="AB846" i="1"/>
  <c r="AB292" i="1"/>
  <c r="AB234" i="1"/>
  <c r="R234" i="1" s="1"/>
  <c r="F232" i="4" s="1"/>
  <c r="AB283" i="1"/>
  <c r="AB486" i="1"/>
  <c r="AB388" i="1"/>
  <c r="R388" i="1" s="1"/>
  <c r="F386" i="4" s="1"/>
  <c r="AB452" i="1"/>
  <c r="R452" i="1" s="1"/>
  <c r="F450" i="4" s="1"/>
  <c r="AB516" i="1"/>
  <c r="AB580" i="1"/>
  <c r="AB708" i="1"/>
  <c r="AB772" i="1"/>
  <c r="R772" i="1" s="1"/>
  <c r="F770" i="4" s="1"/>
  <c r="AB836" i="1"/>
  <c r="AB413" i="1"/>
  <c r="R413" i="1" s="1"/>
  <c r="F411" i="4" s="1"/>
  <c r="AB477" i="1"/>
  <c r="AB605" i="1"/>
  <c r="AB669" i="1"/>
  <c r="AB733" i="1"/>
  <c r="R733" i="1" s="1"/>
  <c r="F731" i="4" s="1"/>
  <c r="AB861" i="1"/>
  <c r="AB989" i="1"/>
  <c r="R989" i="1" s="1"/>
  <c r="F987" i="4" s="1"/>
  <c r="AB375" i="1"/>
  <c r="R375" i="1" s="1"/>
  <c r="F373" i="4" s="1"/>
  <c r="AB439" i="1"/>
  <c r="AB369" i="1"/>
  <c r="R369" i="1" s="1"/>
  <c r="F367" i="4" s="1"/>
  <c r="AB561" i="1"/>
  <c r="AB881" i="1"/>
  <c r="R881" i="1" s="1"/>
  <c r="F879" i="4" s="1"/>
  <c r="AB906" i="1"/>
  <c r="R906" i="1" s="1"/>
  <c r="F904" i="4" s="1"/>
  <c r="AB363" i="1"/>
  <c r="R363" i="1" s="1"/>
  <c r="F361" i="4" s="1"/>
  <c r="AB427" i="1"/>
  <c r="R427" i="1" s="1"/>
  <c r="F425" i="4" s="1"/>
  <c r="AB555" i="1"/>
  <c r="AB683" i="1"/>
  <c r="AB582" i="1"/>
  <c r="AB251" i="1"/>
  <c r="R251" i="1" s="1"/>
  <c r="F249" i="4" s="1"/>
  <c r="AB236" i="1"/>
  <c r="AB317" i="1"/>
  <c r="R317" i="1" s="1"/>
  <c r="F315" i="4" s="1"/>
  <c r="AB390" i="1"/>
  <c r="R390" i="1" s="1"/>
  <c r="F388" i="4" s="1"/>
  <c r="AB902" i="1"/>
  <c r="R902" i="1" s="1"/>
  <c r="F900" i="4" s="1"/>
  <c r="AB686" i="1"/>
  <c r="AB398" i="1"/>
  <c r="R398" i="1" s="1"/>
  <c r="F396" i="4" s="1"/>
  <c r="AB910" i="1"/>
  <c r="R910" i="1" s="1"/>
  <c r="F908" i="4" s="1"/>
  <c r="AB265" i="1"/>
  <c r="R265" i="1" s="1"/>
  <c r="F263" i="4" s="1"/>
  <c r="AB854" i="1"/>
  <c r="R854" i="1" s="1"/>
  <c r="F852" i="4" s="1"/>
  <c r="AB396" i="1"/>
  <c r="R396" i="1" s="1"/>
  <c r="F394" i="4" s="1"/>
  <c r="AB524" i="1"/>
  <c r="AB588" i="1"/>
  <c r="AB652" i="1"/>
  <c r="AB844" i="1"/>
  <c r="R844" i="1" s="1"/>
  <c r="F842" i="4" s="1"/>
  <c r="AB357" i="1"/>
  <c r="R357" i="1" s="1"/>
  <c r="F355" i="4" s="1"/>
  <c r="AB383" i="1"/>
  <c r="R383" i="1" s="1"/>
  <c r="F381" i="4" s="1"/>
  <c r="AB447" i="1"/>
  <c r="AB511" i="1"/>
  <c r="R511" i="1" s="1"/>
  <c r="F509" i="4" s="1"/>
  <c r="AB416" i="1"/>
  <c r="R416" i="1" s="1"/>
  <c r="F414" i="4" s="1"/>
  <c r="AB480" i="1"/>
  <c r="AB544" i="1"/>
  <c r="AB672" i="1"/>
  <c r="AB736" i="1"/>
  <c r="AB800" i="1"/>
  <c r="AB864" i="1"/>
  <c r="R864" i="1" s="1"/>
  <c r="F862" i="4" s="1"/>
  <c r="AB992" i="1"/>
  <c r="AB505" i="1"/>
  <c r="AB569" i="1"/>
  <c r="AB633" i="1"/>
  <c r="AB697" i="1"/>
  <c r="AB825" i="1"/>
  <c r="AB466" i="1"/>
  <c r="R466" i="1" s="1"/>
  <c r="F464" i="4" s="1"/>
  <c r="AB530" i="1"/>
  <c r="AB594" i="1"/>
  <c r="AB658" i="1"/>
  <c r="AB722" i="1"/>
  <c r="R722" i="1" s="1"/>
  <c r="F720" i="4" s="1"/>
  <c r="AB786" i="1"/>
  <c r="R786" i="1" s="1"/>
  <c r="F784" i="4" s="1"/>
  <c r="AB850" i="1"/>
  <c r="AB563" i="1"/>
  <c r="AB627" i="1"/>
  <c r="AB691" i="1"/>
  <c r="AB819" i="1"/>
  <c r="AB883" i="1"/>
  <c r="R883" i="1" s="1"/>
  <c r="F881" i="4" s="1"/>
  <c r="AB947" i="1"/>
  <c r="R947" i="1" s="1"/>
  <c r="F945" i="4" s="1"/>
  <c r="R828" i="1"/>
  <c r="F826" i="4" s="1"/>
  <c r="R852" i="1"/>
  <c r="F850" i="4" s="1"/>
  <c r="R615" i="1"/>
  <c r="F613" i="4" s="1"/>
  <c r="R679" i="1"/>
  <c r="F677" i="4" s="1"/>
  <c r="R523" i="1"/>
  <c r="F521" i="4" s="1"/>
  <c r="R587" i="1"/>
  <c r="F585" i="4" s="1"/>
  <c r="R623" i="1"/>
  <c r="F621" i="4" s="1"/>
  <c r="R836" i="1"/>
  <c r="F834" i="4" s="1"/>
  <c r="R531" i="1"/>
  <c r="F529" i="4" s="1"/>
  <c r="R595" i="1"/>
  <c r="F593" i="4" s="1"/>
  <c r="R687" i="1"/>
  <c r="F685" i="4" s="1"/>
  <c r="R246" i="1"/>
  <c r="F244" i="4" s="1"/>
  <c r="R663" i="1"/>
  <c r="F661" i="4" s="1"/>
  <c r="R727" i="1"/>
  <c r="F725" i="4" s="1"/>
  <c r="R674" i="1"/>
  <c r="F672" i="4" s="1"/>
  <c r="R574" i="1"/>
  <c r="F572" i="4" s="1"/>
  <c r="R855" i="1"/>
  <c r="F853" i="4" s="1"/>
  <c r="R738" i="1"/>
  <c r="F736" i="4" s="1"/>
  <c r="R463" i="1"/>
  <c r="F461" i="4" s="1"/>
  <c r="R283" i="1"/>
  <c r="F281" i="4" s="1"/>
  <c r="R470" i="1"/>
  <c r="F468" i="4" s="1"/>
  <c r="R524" i="1"/>
  <c r="F522" i="4" s="1"/>
  <c r="R804" i="1"/>
  <c r="F802" i="4" s="1"/>
  <c r="R813" i="1"/>
  <c r="F811" i="4" s="1"/>
  <c r="R518" i="1"/>
  <c r="F516" i="4" s="1"/>
  <c r="R582" i="1"/>
  <c r="F580" i="4" s="1"/>
  <c r="R671" i="1"/>
  <c r="F669" i="4" s="1"/>
  <c r="R735" i="1"/>
  <c r="F733" i="4" s="1"/>
  <c r="R863" i="1"/>
  <c r="F861" i="4" s="1"/>
  <c r="R991" i="1"/>
  <c r="F989" i="4" s="1"/>
  <c r="R632" i="1"/>
  <c r="F630" i="4" s="1"/>
  <c r="R696" i="1"/>
  <c r="F694" i="4" s="1"/>
  <c r="R618" i="1"/>
  <c r="F616" i="4" s="1"/>
  <c r="R682" i="1"/>
  <c r="F680" i="4" s="1"/>
  <c r="R515" i="1"/>
  <c r="F513" i="4" s="1"/>
  <c r="R579" i="1"/>
  <c r="F577" i="4" s="1"/>
  <c r="R492" i="1"/>
  <c r="F490" i="4" s="1"/>
  <c r="R588" i="1"/>
  <c r="F586" i="4" s="1"/>
  <c r="R629" i="1"/>
  <c r="F627" i="4" s="1"/>
  <c r="R693" i="1"/>
  <c r="F691" i="4" s="1"/>
  <c r="R757" i="1"/>
  <c r="F755" i="4" s="1"/>
  <c r="R821" i="1"/>
  <c r="F819" i="4" s="1"/>
  <c r="R640" i="1"/>
  <c r="F638" i="4" s="1"/>
  <c r="R751" i="1"/>
  <c r="F749" i="4" s="1"/>
  <c r="R799" i="1"/>
  <c r="F797" i="4" s="1"/>
  <c r="R829" i="1"/>
  <c r="F827" i="4" s="1"/>
  <c r="R557" i="1"/>
  <c r="F555" i="4" s="1"/>
  <c r="R504" i="1"/>
  <c r="F502" i="4" s="1"/>
  <c r="R268" i="1"/>
  <c r="F266" i="4" s="1"/>
  <c r="R465" i="1"/>
  <c r="F463" i="4" s="1"/>
  <c r="R849" i="1"/>
  <c r="F847" i="4" s="1"/>
  <c r="R486" i="1"/>
  <c r="F484" i="4" s="1"/>
  <c r="R275" i="1"/>
  <c r="F273" i="4" s="1"/>
  <c r="R411" i="1"/>
  <c r="F409" i="4" s="1"/>
  <c r="R455" i="1"/>
  <c r="F453" i="4" s="1"/>
  <c r="R502" i="1"/>
  <c r="F500" i="4" s="1"/>
  <c r="R565" i="1"/>
  <c r="F563" i="4" s="1"/>
  <c r="R590" i="1"/>
  <c r="F588" i="4" s="1"/>
  <c r="R999" i="1"/>
  <c r="F997" i="4" s="1"/>
  <c r="R576" i="1"/>
  <c r="F574" i="4" s="1"/>
  <c r="R665" i="1"/>
  <c r="F663" i="4" s="1"/>
  <c r="R690" i="1"/>
  <c r="F688" i="4" s="1"/>
  <c r="R101" i="1"/>
  <c r="F99" i="4" s="1"/>
  <c r="R239" i="1"/>
  <c r="F237" i="4" s="1"/>
  <c r="R509" i="1"/>
  <c r="F507" i="4" s="1"/>
  <c r="R534" i="1"/>
  <c r="F532" i="4" s="1"/>
  <c r="R520" i="1"/>
  <c r="F518" i="4" s="1"/>
  <c r="R584" i="1"/>
  <c r="F582" i="4" s="1"/>
  <c r="R673" i="1"/>
  <c r="F671" i="4" s="1"/>
  <c r="R801" i="1"/>
  <c r="F799" i="4" s="1"/>
  <c r="R993" i="1"/>
  <c r="F991" i="4" s="1"/>
  <c r="R634" i="1"/>
  <c r="F632" i="4" s="1"/>
  <c r="R698" i="1"/>
  <c r="F696" i="4" s="1"/>
  <c r="R332" i="1"/>
  <c r="F330" i="4" s="1"/>
  <c r="R708" i="1"/>
  <c r="F706" i="4" s="1"/>
  <c r="R620" i="1"/>
  <c r="F618" i="4" s="1"/>
  <c r="R439" i="1"/>
  <c r="F437" i="4" s="1"/>
  <c r="R526" i="1"/>
  <c r="F524" i="4" s="1"/>
  <c r="R512" i="1"/>
  <c r="F510" i="4" s="1"/>
  <c r="R626" i="1"/>
  <c r="F624" i="4" s="1"/>
  <c r="R447" i="1"/>
  <c r="F445" i="4" s="1"/>
  <c r="R684" i="1"/>
  <c r="F682" i="4" s="1"/>
  <c r="R293" i="1"/>
  <c r="F291" i="4" s="1"/>
  <c r="R652" i="1"/>
  <c r="F650" i="4" s="1"/>
  <c r="R478" i="1"/>
  <c r="F476" i="4" s="1"/>
  <c r="R256" i="1"/>
  <c r="F254" i="4" s="1"/>
  <c r="R573" i="1"/>
  <c r="F571" i="4" s="1"/>
  <c r="R598" i="1"/>
  <c r="F596" i="4" s="1"/>
  <c r="R815" i="1"/>
  <c r="F813" i="4" s="1"/>
  <c r="R812" i="1"/>
  <c r="F810" i="4" s="1"/>
  <c r="R996" i="1"/>
  <c r="F994" i="4" s="1"/>
  <c r="R517" i="1"/>
  <c r="F515" i="4" s="1"/>
  <c r="R581" i="1"/>
  <c r="F579" i="4" s="1"/>
  <c r="R542" i="1"/>
  <c r="F540" i="4" s="1"/>
  <c r="R606" i="1"/>
  <c r="F604" i="4" s="1"/>
  <c r="R862" i="1"/>
  <c r="F860" i="4" s="1"/>
  <c r="R990" i="1"/>
  <c r="F988" i="4" s="1"/>
  <c r="R631" i="1"/>
  <c r="F629" i="4" s="1"/>
  <c r="R695" i="1"/>
  <c r="F693" i="4" s="1"/>
  <c r="R617" i="1"/>
  <c r="F615" i="4" s="1"/>
  <c r="R681" i="1"/>
  <c r="F679" i="4" s="1"/>
  <c r="R642" i="1"/>
  <c r="F640" i="4" s="1"/>
  <c r="R706" i="1"/>
  <c r="F704" i="4" s="1"/>
  <c r="R539" i="1"/>
  <c r="F537" i="4" s="1"/>
  <c r="R603" i="1"/>
  <c r="F601" i="4" s="1"/>
  <c r="R549" i="1"/>
  <c r="F547" i="4" s="1"/>
  <c r="R830" i="1"/>
  <c r="F828" i="4" s="1"/>
  <c r="R649" i="1"/>
  <c r="F647" i="4" s="1"/>
  <c r="R62" i="1"/>
  <c r="F60" i="4" s="1"/>
  <c r="R493" i="1"/>
  <c r="F491" i="4" s="1"/>
  <c r="R568" i="1"/>
  <c r="F566" i="4" s="1"/>
  <c r="R657" i="1"/>
  <c r="F655" i="4" s="1"/>
  <c r="R501" i="1"/>
  <c r="F499" i="4" s="1"/>
  <c r="R846" i="1"/>
  <c r="F844" i="4" s="1"/>
  <c r="R807" i="1"/>
  <c r="F805" i="4" s="1"/>
  <c r="R473" i="1"/>
  <c r="F471" i="4" s="1"/>
  <c r="R235" i="1"/>
  <c r="F233" i="4" s="1"/>
  <c r="R494" i="1"/>
  <c r="F492" i="4" s="1"/>
  <c r="R525" i="1"/>
  <c r="F523" i="4" s="1"/>
  <c r="R589" i="1"/>
  <c r="F587" i="4" s="1"/>
  <c r="R550" i="1"/>
  <c r="F548" i="4" s="1"/>
  <c r="R806" i="1"/>
  <c r="F804" i="4" s="1"/>
  <c r="R998" i="1"/>
  <c r="F996" i="4" s="1"/>
  <c r="R831" i="1"/>
  <c r="F829" i="4" s="1"/>
  <c r="R625" i="1"/>
  <c r="F623" i="4" s="1"/>
  <c r="R689" i="1"/>
  <c r="F687" i="4" s="1"/>
  <c r="R650" i="1"/>
  <c r="F648" i="4" s="1"/>
  <c r="R714" i="1"/>
  <c r="F712" i="4" s="1"/>
  <c r="R485" i="1"/>
  <c r="F483" i="4" s="1"/>
  <c r="R318" i="1"/>
  <c r="F316" i="4" s="1"/>
  <c r="R479" i="1"/>
  <c r="F477" i="4" s="1"/>
  <c r="R446" i="1"/>
  <c r="F444" i="4" s="1"/>
  <c r="R621" i="1"/>
  <c r="F619" i="4" s="1"/>
  <c r="R646" i="1"/>
  <c r="F644" i="4" s="1"/>
  <c r="R710" i="1"/>
  <c r="F708" i="4" s="1"/>
  <c r="R543" i="1"/>
  <c r="F541" i="4" s="1"/>
  <c r="R607" i="1"/>
  <c r="F605" i="4" s="1"/>
  <c r="R927" i="1"/>
  <c r="F925" i="4" s="1"/>
  <c r="R824" i="1"/>
  <c r="F822" i="4" s="1"/>
  <c r="R529" i="1"/>
  <c r="F527" i="4" s="1"/>
  <c r="R593" i="1"/>
  <c r="F591" i="4" s="1"/>
  <c r="R426" i="1"/>
  <c r="F424" i="4" s="1"/>
  <c r="R490" i="1"/>
  <c r="F488" i="4" s="1"/>
  <c r="R554" i="1"/>
  <c r="F552" i="4" s="1"/>
  <c r="R810" i="1"/>
  <c r="F808" i="4" s="1"/>
  <c r="R643" i="1"/>
  <c r="F641" i="4" s="1"/>
  <c r="R707" i="1"/>
  <c r="F705" i="4" s="1"/>
  <c r="R248" i="1"/>
  <c r="F246" i="4" s="1"/>
  <c r="R654" i="1"/>
  <c r="F652" i="4" s="1"/>
  <c r="R551" i="1"/>
  <c r="F549" i="4" s="1"/>
  <c r="R768" i="1"/>
  <c r="F766" i="4" s="1"/>
  <c r="R537" i="1"/>
  <c r="F535" i="4" s="1"/>
  <c r="R498" i="1"/>
  <c r="F496" i="4" s="1"/>
  <c r="R562" i="1"/>
  <c r="F560" i="4" s="1"/>
  <c r="R818" i="1"/>
  <c r="F816" i="4" s="1"/>
  <c r="R361" i="1"/>
  <c r="F359" i="4" s="1"/>
  <c r="R637" i="1"/>
  <c r="F635" i="4" s="1"/>
  <c r="R701" i="1"/>
  <c r="F699" i="4" s="1"/>
  <c r="R662" i="1"/>
  <c r="F660" i="4" s="1"/>
  <c r="R726" i="1"/>
  <c r="F724" i="4" s="1"/>
  <c r="R559" i="1"/>
  <c r="F557" i="4" s="1"/>
  <c r="R840" i="1"/>
  <c r="F838" i="4" s="1"/>
  <c r="R481" i="1"/>
  <c r="F479" i="4" s="1"/>
  <c r="R545" i="1"/>
  <c r="F543" i="4" s="1"/>
  <c r="R468" i="1"/>
  <c r="F466" i="4" s="1"/>
  <c r="R341" i="1"/>
  <c r="F339" i="4" s="1"/>
  <c r="R292" i="1"/>
  <c r="F290" i="4" s="1"/>
  <c r="R14" i="1"/>
  <c r="F12" i="4" s="1"/>
  <c r="R651" i="1"/>
  <c r="F649" i="4" s="1"/>
  <c r="R715" i="1"/>
  <c r="F713" i="4" s="1"/>
  <c r="R779" i="1"/>
  <c r="F777" i="4" s="1"/>
  <c r="R843" i="1"/>
  <c r="F841" i="4" s="1"/>
  <c r="R506" i="1"/>
  <c r="F504" i="4" s="1"/>
  <c r="R659" i="1"/>
  <c r="F657" i="4" s="1"/>
  <c r="R787" i="1"/>
  <c r="F785" i="4" s="1"/>
  <c r="R628" i="1"/>
  <c r="F626" i="4" s="1"/>
  <c r="R837" i="1"/>
  <c r="F835" i="4" s="1"/>
  <c r="R670" i="1"/>
  <c r="F668" i="4" s="1"/>
  <c r="R528" i="1"/>
  <c r="F526" i="4" s="1"/>
  <c r="R553" i="1"/>
  <c r="F551" i="4" s="1"/>
  <c r="R475" i="1"/>
  <c r="F473" i="4" s="1"/>
  <c r="R301" i="1"/>
  <c r="F299" i="4" s="1"/>
  <c r="R500" i="1"/>
  <c r="F498" i="4" s="1"/>
  <c r="R604" i="1"/>
  <c r="F602" i="4" s="1"/>
  <c r="R709" i="1"/>
  <c r="F707" i="4" s="1"/>
  <c r="R464" i="1"/>
  <c r="F462" i="4" s="1"/>
  <c r="R720" i="1"/>
  <c r="F718" i="4" s="1"/>
  <c r="R1001" i="1"/>
  <c r="F999" i="4" s="1"/>
  <c r="R578" i="1"/>
  <c r="F576" i="4" s="1"/>
  <c r="R859" i="1"/>
  <c r="F857" i="4" s="1"/>
  <c r="R564" i="1"/>
  <c r="F562" i="4" s="1"/>
  <c r="R508" i="1"/>
  <c r="F506" i="4" s="1"/>
  <c r="R636" i="1"/>
  <c r="F634" i="4" s="1"/>
  <c r="R245" i="1"/>
  <c r="F243" i="4" s="1"/>
  <c r="R441" i="1"/>
  <c r="F439" i="4" s="1"/>
  <c r="R532" i="1"/>
  <c r="F530" i="4" s="1"/>
  <c r="R668" i="1"/>
  <c r="F666" i="4" s="1"/>
  <c r="R700" i="1"/>
  <c r="F698" i="4" s="1"/>
  <c r="R548" i="1"/>
  <c r="F546" i="4" s="1"/>
  <c r="R653" i="1"/>
  <c r="F651" i="4" s="1"/>
  <c r="R717" i="1"/>
  <c r="F715" i="4" s="1"/>
  <c r="R845" i="1"/>
  <c r="F843" i="4" s="1"/>
  <c r="R614" i="1"/>
  <c r="F612" i="4" s="1"/>
  <c r="R678" i="1"/>
  <c r="F676" i="4" s="1"/>
  <c r="R742" i="1"/>
  <c r="F740" i="4" s="1"/>
  <c r="R575" i="1"/>
  <c r="F573" i="4" s="1"/>
  <c r="R639" i="1"/>
  <c r="F637" i="4" s="1"/>
  <c r="R703" i="1"/>
  <c r="F701" i="4" s="1"/>
  <c r="R472" i="1"/>
  <c r="F470" i="4" s="1"/>
  <c r="R536" i="1"/>
  <c r="F534" i="4" s="1"/>
  <c r="R600" i="1"/>
  <c r="F598" i="4" s="1"/>
  <c r="R664" i="1"/>
  <c r="F662" i="4" s="1"/>
  <c r="R728" i="1"/>
  <c r="F726" i="4" s="1"/>
  <c r="R856" i="1"/>
  <c r="F854" i="4" s="1"/>
  <c r="R497" i="1"/>
  <c r="F495" i="4" s="1"/>
  <c r="R561" i="1"/>
  <c r="F559" i="4" s="1"/>
  <c r="R522" i="1"/>
  <c r="F520" i="4" s="1"/>
  <c r="R586" i="1"/>
  <c r="F584" i="4" s="1"/>
  <c r="R842" i="1"/>
  <c r="F840" i="4" s="1"/>
  <c r="R483" i="1"/>
  <c r="F481" i="4" s="1"/>
  <c r="R547" i="1"/>
  <c r="F545" i="4" s="1"/>
  <c r="R675" i="1"/>
  <c r="F673" i="4" s="1"/>
  <c r="R739" i="1"/>
  <c r="F737" i="4" s="1"/>
  <c r="R803" i="1"/>
  <c r="F801" i="4" s="1"/>
  <c r="R572" i="1"/>
  <c r="F570" i="4" s="1"/>
  <c r="R645" i="1"/>
  <c r="F643" i="4" s="1"/>
  <c r="R567" i="1"/>
  <c r="F565" i="4" s="1"/>
  <c r="R656" i="1"/>
  <c r="F654" i="4" s="1"/>
  <c r="R514" i="1"/>
  <c r="F512" i="4" s="1"/>
  <c r="R834" i="1"/>
  <c r="F832" i="4" s="1"/>
  <c r="R667" i="1"/>
  <c r="F665" i="4" s="1"/>
  <c r="R510" i="1"/>
  <c r="F508" i="4" s="1"/>
  <c r="R556" i="1"/>
  <c r="F554" i="4" s="1"/>
  <c r="R487" i="1"/>
  <c r="F485" i="4" s="1"/>
  <c r="R425" i="1"/>
  <c r="F423" i="4" s="1"/>
  <c r="R516" i="1"/>
  <c r="F514" i="4" s="1"/>
  <c r="R230" i="1"/>
  <c r="F228" i="4" s="1"/>
  <c r="R596" i="1"/>
  <c r="F594" i="4" s="1"/>
  <c r="R732" i="1"/>
  <c r="F730" i="4" s="1"/>
  <c r="R469" i="1"/>
  <c r="F467" i="4" s="1"/>
  <c r="R533" i="1"/>
  <c r="F531" i="4" s="1"/>
  <c r="R597" i="1"/>
  <c r="F595" i="4" s="1"/>
  <c r="R661" i="1"/>
  <c r="F659" i="4" s="1"/>
  <c r="R725" i="1"/>
  <c r="F723" i="4" s="1"/>
  <c r="R853" i="1"/>
  <c r="F851" i="4" s="1"/>
  <c r="R558" i="1"/>
  <c r="F556" i="4" s="1"/>
  <c r="R622" i="1"/>
  <c r="F620" i="4" s="1"/>
  <c r="R686" i="1"/>
  <c r="F684" i="4" s="1"/>
  <c r="R750" i="1"/>
  <c r="F748" i="4" s="1"/>
  <c r="R519" i="1"/>
  <c r="F517" i="4" s="1"/>
  <c r="R583" i="1"/>
  <c r="F581" i="4" s="1"/>
  <c r="R647" i="1"/>
  <c r="F645" i="4" s="1"/>
  <c r="R775" i="1"/>
  <c r="F773" i="4" s="1"/>
  <c r="R839" i="1"/>
  <c r="F837" i="4" s="1"/>
  <c r="R480" i="1"/>
  <c r="F478" i="4" s="1"/>
  <c r="R544" i="1"/>
  <c r="F542" i="4" s="1"/>
  <c r="R672" i="1"/>
  <c r="F670" i="4" s="1"/>
  <c r="R736" i="1"/>
  <c r="F734" i="4" s="1"/>
  <c r="R800" i="1"/>
  <c r="F798" i="4" s="1"/>
  <c r="R505" i="1"/>
  <c r="F503" i="4" s="1"/>
  <c r="R569" i="1"/>
  <c r="F567" i="4" s="1"/>
  <c r="R633" i="1"/>
  <c r="F631" i="4" s="1"/>
  <c r="R697" i="1"/>
  <c r="F695" i="4" s="1"/>
  <c r="R825" i="1"/>
  <c r="F823" i="4" s="1"/>
  <c r="R530" i="1"/>
  <c r="F528" i="4" s="1"/>
  <c r="R594" i="1"/>
  <c r="F592" i="4" s="1"/>
  <c r="R658" i="1"/>
  <c r="F656" i="4" s="1"/>
  <c r="R850" i="1"/>
  <c r="F848" i="4" s="1"/>
  <c r="R491" i="1"/>
  <c r="F489" i="4" s="1"/>
  <c r="R555" i="1"/>
  <c r="F553" i="4" s="1"/>
  <c r="R619" i="1"/>
  <c r="F617" i="4" s="1"/>
  <c r="R683" i="1"/>
  <c r="F681" i="4" s="1"/>
  <c r="R1003" i="1"/>
  <c r="F1001" i="4" s="1"/>
  <c r="R570" i="1"/>
  <c r="F568" i="4" s="1"/>
  <c r="R467" i="1"/>
  <c r="F465" i="4" s="1"/>
  <c r="R471" i="1"/>
  <c r="F469" i="4" s="1"/>
  <c r="R503" i="1"/>
  <c r="F501" i="4" s="1"/>
  <c r="R592" i="1"/>
  <c r="F590" i="4" s="1"/>
  <c r="R489" i="1"/>
  <c r="F487" i="4" s="1"/>
  <c r="R809" i="1"/>
  <c r="F807" i="4" s="1"/>
  <c r="R367" i="1"/>
  <c r="F365" i="4" s="1"/>
  <c r="R756" i="1"/>
  <c r="F754" i="4" s="1"/>
  <c r="R692" i="1"/>
  <c r="F690" i="4" s="1"/>
  <c r="R580" i="1"/>
  <c r="F578" i="4" s="1"/>
  <c r="R476" i="1"/>
  <c r="F474" i="4" s="1"/>
  <c r="R417" i="1"/>
  <c r="F415" i="4" s="1"/>
  <c r="R660" i="1"/>
  <c r="F658" i="4" s="1"/>
  <c r="R236" i="1"/>
  <c r="F234" i="4" s="1"/>
  <c r="R160" i="1"/>
  <c r="F158" i="4" s="1"/>
  <c r="R676" i="1"/>
  <c r="F674" i="4" s="1"/>
  <c r="R477" i="1"/>
  <c r="F475" i="4" s="1"/>
  <c r="R541" i="1"/>
  <c r="F539" i="4" s="1"/>
  <c r="R605" i="1"/>
  <c r="F603" i="4" s="1"/>
  <c r="R669" i="1"/>
  <c r="F667" i="4" s="1"/>
  <c r="R861" i="1"/>
  <c r="F859" i="4" s="1"/>
  <c r="R566" i="1"/>
  <c r="F564" i="4" s="1"/>
  <c r="R630" i="1"/>
  <c r="F628" i="4" s="1"/>
  <c r="R694" i="1"/>
  <c r="F692" i="4" s="1"/>
  <c r="R527" i="1"/>
  <c r="F525" i="4" s="1"/>
  <c r="R591" i="1"/>
  <c r="F589" i="4" s="1"/>
  <c r="R655" i="1"/>
  <c r="F653" i="4" s="1"/>
  <c r="R847" i="1"/>
  <c r="F845" i="4" s="1"/>
  <c r="R488" i="1"/>
  <c r="F486" i="4" s="1"/>
  <c r="R552" i="1"/>
  <c r="F550" i="4" s="1"/>
  <c r="R616" i="1"/>
  <c r="F614" i="4" s="1"/>
  <c r="R680" i="1"/>
  <c r="F678" i="4" s="1"/>
  <c r="R744" i="1"/>
  <c r="F742" i="4" s="1"/>
  <c r="R1000" i="1"/>
  <c r="F998" i="4" s="1"/>
  <c r="R513" i="1"/>
  <c r="F511" i="4" s="1"/>
  <c r="R577" i="1"/>
  <c r="F575" i="4" s="1"/>
  <c r="R641" i="1"/>
  <c r="F639" i="4" s="1"/>
  <c r="R833" i="1"/>
  <c r="F831" i="4" s="1"/>
  <c r="R474" i="1"/>
  <c r="F472" i="4" s="1"/>
  <c r="R538" i="1"/>
  <c r="F536" i="4" s="1"/>
  <c r="R602" i="1"/>
  <c r="F600" i="4" s="1"/>
  <c r="R666" i="1"/>
  <c r="F664" i="4" s="1"/>
  <c r="R730" i="1"/>
  <c r="F728" i="4" s="1"/>
  <c r="R858" i="1"/>
  <c r="F856" i="4" s="1"/>
  <c r="R499" i="1"/>
  <c r="F497" i="4" s="1"/>
  <c r="R563" i="1"/>
  <c r="F561" i="4" s="1"/>
  <c r="R627" i="1"/>
  <c r="F625" i="4" s="1"/>
  <c r="R691" i="1"/>
  <c r="F689" i="4" s="1"/>
  <c r="R819" i="1"/>
  <c r="F817" i="4" s="1"/>
  <c r="R644" i="1"/>
  <c r="F642" i="4" s="1"/>
  <c r="R495" i="1"/>
  <c r="F493" i="4" s="1"/>
  <c r="R281" i="1"/>
  <c r="F279" i="4" s="1"/>
  <c r="R613" i="1"/>
  <c r="F611" i="4" s="1"/>
  <c r="R677" i="1"/>
  <c r="F675" i="4" s="1"/>
  <c r="R741" i="1"/>
  <c r="F739" i="4" s="1"/>
  <c r="R997" i="1"/>
  <c r="F995" i="4" s="1"/>
  <c r="R638" i="1"/>
  <c r="F636" i="4" s="1"/>
  <c r="R702" i="1"/>
  <c r="F700" i="4" s="1"/>
  <c r="R535" i="1"/>
  <c r="F533" i="4" s="1"/>
  <c r="R599" i="1"/>
  <c r="F597" i="4" s="1"/>
  <c r="R560" i="1"/>
  <c r="F558" i="4" s="1"/>
  <c r="R624" i="1"/>
  <c r="F622" i="4" s="1"/>
  <c r="R688" i="1"/>
  <c r="F686" i="4" s="1"/>
  <c r="R752" i="1"/>
  <c r="F750" i="4" s="1"/>
  <c r="R816" i="1"/>
  <c r="F814" i="4" s="1"/>
  <c r="R521" i="1"/>
  <c r="F519" i="4" s="1"/>
  <c r="R585" i="1"/>
  <c r="F583" i="4" s="1"/>
  <c r="R482" i="1"/>
  <c r="F480" i="4" s="1"/>
  <c r="R546" i="1"/>
  <c r="F544" i="4" s="1"/>
  <c r="R930" i="1"/>
  <c r="F928" i="4" s="1"/>
  <c r="R994" i="1"/>
  <c r="F992" i="4" s="1"/>
  <c r="R507" i="1"/>
  <c r="F505" i="4" s="1"/>
  <c r="R571" i="1"/>
  <c r="F569" i="4" s="1"/>
  <c r="R635" i="1"/>
  <c r="F633" i="4" s="1"/>
  <c r="R699" i="1"/>
  <c r="F697" i="4" s="1"/>
  <c r="R827" i="1"/>
  <c r="F825" i="4" s="1"/>
  <c r="R955" i="1"/>
  <c r="F953" i="4" s="1"/>
  <c r="R32" i="1"/>
  <c r="F30" i="4" s="1"/>
  <c r="R209" i="1"/>
  <c r="F207" i="4" s="1"/>
  <c r="R424" i="1"/>
  <c r="F422" i="4" s="1"/>
  <c r="R755" i="1"/>
  <c r="F753" i="4" s="1"/>
  <c r="R40" i="1"/>
  <c r="F38" i="4" s="1"/>
  <c r="R104" i="1"/>
  <c r="F102" i="4" s="1"/>
  <c r="R296" i="1"/>
  <c r="F294" i="4" s="1"/>
  <c r="R170" i="1"/>
  <c r="F168" i="4" s="1"/>
  <c r="R443" i="1"/>
  <c r="F441" i="4" s="1"/>
  <c r="R225" i="1"/>
  <c r="F223" i="4" s="1"/>
  <c r="R749" i="1"/>
  <c r="F747" i="4" s="1"/>
  <c r="R835" i="1"/>
  <c r="F833" i="4" s="1"/>
  <c r="R285" i="1"/>
  <c r="F283" i="4" s="1"/>
  <c r="R244" i="1"/>
  <c r="F242" i="4" s="1"/>
  <c r="R295" i="1"/>
  <c r="F293" i="4" s="1"/>
  <c r="R41" i="1"/>
  <c r="F39" i="4" s="1"/>
  <c r="R105" i="1"/>
  <c r="F103" i="4" s="1"/>
  <c r="R297" i="1"/>
  <c r="F295" i="4" s="1"/>
  <c r="R718" i="1"/>
  <c r="F716" i="4" s="1"/>
  <c r="R729" i="1"/>
  <c r="F727" i="4" s="1"/>
  <c r="R857" i="1"/>
  <c r="F855" i="4" s="1"/>
  <c r="R776" i="1"/>
  <c r="F774" i="4" s="1"/>
  <c r="R968" i="1"/>
  <c r="F966" i="4" s="1"/>
  <c r="R737" i="1"/>
  <c r="F735" i="4" s="1"/>
  <c r="R163" i="1"/>
  <c r="F161" i="4" s="1"/>
  <c r="R131" i="1"/>
  <c r="F129" i="4" s="1"/>
  <c r="R716" i="1"/>
  <c r="F714" i="4" s="1"/>
  <c r="R55" i="1"/>
  <c r="F53" i="4" s="1"/>
  <c r="R264" i="1"/>
  <c r="F262" i="4" s="1"/>
  <c r="R252" i="1"/>
  <c r="F250" i="4" s="1"/>
  <c r="R609" i="1"/>
  <c r="F607" i="4" s="1"/>
  <c r="R66" i="1"/>
  <c r="F64" i="4" s="1"/>
  <c r="R65" i="1"/>
  <c r="F63" i="4" s="1"/>
  <c r="R129" i="1"/>
  <c r="F127" i="4" s="1"/>
  <c r="R267" i="1"/>
  <c r="F265" i="4" s="1"/>
  <c r="R189" i="1"/>
  <c r="F187" i="4" s="1"/>
  <c r="R263" i="1"/>
  <c r="F261" i="4" s="1"/>
  <c r="R992" i="1"/>
  <c r="F990" i="4" s="1"/>
  <c r="S917" i="1"/>
  <c r="S942" i="1"/>
  <c r="S953" i="1"/>
  <c r="S914" i="1"/>
  <c r="S939" i="1"/>
  <c r="S970" i="1"/>
  <c r="S211" i="1"/>
  <c r="S908" i="1"/>
  <c r="S959" i="1"/>
  <c r="S226" i="1"/>
  <c r="S948" i="1"/>
  <c r="R414" i="1"/>
  <c r="F412" i="4" s="1"/>
  <c r="S894" i="1"/>
  <c r="S958" i="1"/>
  <c r="S919" i="1"/>
  <c r="S905" i="1"/>
  <c r="R802" i="1"/>
  <c r="F800" i="4" s="1"/>
  <c r="S891" i="1"/>
  <c r="S933" i="1"/>
  <c r="S969" i="1"/>
  <c r="S610" i="1"/>
  <c r="S913" i="1"/>
  <c r="S221" i="1"/>
  <c r="S885" i="1"/>
  <c r="S935" i="1"/>
  <c r="S882" i="1"/>
  <c r="S971" i="1"/>
  <c r="S918" i="1"/>
  <c r="S954" i="1"/>
  <c r="R214" i="1"/>
  <c r="F212" i="4" s="1"/>
  <c r="R901" i="1"/>
  <c r="F899" i="4" s="1"/>
  <c r="R740" i="1"/>
  <c r="F738" i="4" s="1"/>
  <c r="R724" i="1"/>
  <c r="F722" i="4" s="1"/>
  <c r="R841" i="1"/>
  <c r="F839" i="4" s="1"/>
  <c r="R272" i="1"/>
  <c r="F270" i="4" s="1"/>
  <c r="R848" i="1"/>
  <c r="F846" i="4" s="1"/>
  <c r="R731" i="1"/>
  <c r="F729" i="4" s="1"/>
  <c r="R215" i="1"/>
  <c r="F213" i="4" s="1"/>
  <c r="R397" i="1"/>
  <c r="F395" i="4" s="1"/>
  <c r="S865" i="1"/>
  <c r="R266" i="1"/>
  <c r="F264" i="4" s="1"/>
  <c r="R940" i="1"/>
  <c r="F938" i="4" s="1"/>
  <c r="R461" i="1"/>
  <c r="F459" i="4" s="1"/>
  <c r="R430" i="1"/>
  <c r="F428" i="4" s="1"/>
  <c r="R791" i="1"/>
  <c r="F789" i="4" s="1"/>
  <c r="S324" i="1"/>
  <c r="R286" i="1"/>
  <c r="F284" i="4" s="1"/>
  <c r="R395" i="1"/>
  <c r="F393" i="4" s="1"/>
  <c r="R817" i="1"/>
  <c r="F815" i="4" s="1"/>
  <c r="R243" i="1"/>
  <c r="F241" i="4" s="1"/>
  <c r="R923" i="1"/>
  <c r="F921" i="4" s="1"/>
  <c r="S789" i="1"/>
  <c r="R351" i="1"/>
  <c r="F349" i="4" s="1"/>
  <c r="R269" i="1"/>
  <c r="F267" i="4" s="1"/>
  <c r="R381" i="1"/>
  <c r="F379" i="4" s="1"/>
  <c r="R884" i="1"/>
  <c r="F882" i="4" s="1"/>
  <c r="R309" i="1"/>
  <c r="F307" i="4" s="1"/>
  <c r="R337" i="1"/>
  <c r="F335" i="4" s="1"/>
  <c r="R805" i="1"/>
  <c r="F803" i="4" s="1"/>
  <c r="R384" i="1"/>
  <c r="F382" i="4" s="1"/>
  <c r="R823" i="1"/>
  <c r="F821" i="4" s="1"/>
  <c r="S394" i="1"/>
  <c r="S869" i="1"/>
  <c r="S867" i="1"/>
  <c r="W4" i="1"/>
  <c r="S232" i="1"/>
  <c r="W993" i="1"/>
  <c r="R109" i="1"/>
  <c r="F107" i="4" s="1"/>
  <c r="W994" i="1"/>
  <c r="R350" i="1"/>
  <c r="F348" i="4" s="1"/>
  <c r="R155" i="1"/>
  <c r="F153" i="4" s="1"/>
  <c r="R162" i="1"/>
  <c r="F160" i="4" s="1"/>
  <c r="R151" i="1"/>
  <c r="F149" i="4" s="1"/>
  <c r="R121" i="1"/>
  <c r="F119" i="4" s="1"/>
  <c r="R183" i="1"/>
  <c r="F181" i="4" s="1"/>
  <c r="S272" i="1"/>
  <c r="R118" i="1"/>
  <c r="F116" i="4" s="1"/>
  <c r="S319" i="1"/>
  <c r="W158" i="1"/>
  <c r="R158" i="1"/>
  <c r="F156" i="4" s="1"/>
  <c r="W172" i="1"/>
  <c r="W80" i="1"/>
  <c r="W959" i="1"/>
  <c r="W970" i="1"/>
  <c r="W173" i="1"/>
  <c r="W12" i="1"/>
  <c r="W195" i="1"/>
  <c r="R195" i="1"/>
  <c r="F193" i="4" s="1"/>
  <c r="W42" i="1"/>
  <c r="R42" i="1"/>
  <c r="F40" i="4" s="1"/>
  <c r="R274" i="1"/>
  <c r="F272" i="4" s="1"/>
  <c r="W91" i="1"/>
  <c r="R91" i="1"/>
  <c r="F89" i="4" s="1"/>
  <c r="R154" i="1"/>
  <c r="F152" i="4" s="1"/>
  <c r="W53" i="1"/>
  <c r="W181" i="1"/>
  <c r="W94" i="1"/>
  <c r="R94" i="1"/>
  <c r="F92" i="4" s="1"/>
  <c r="W764" i="1"/>
  <c r="W63" i="1"/>
  <c r="R63" i="1"/>
  <c r="F61" i="4" s="1"/>
  <c r="W127" i="1"/>
  <c r="R127" i="1"/>
  <c r="F125" i="4" s="1"/>
  <c r="W16" i="1"/>
  <c r="W144" i="1"/>
  <c r="W208" i="1"/>
  <c r="R208" i="1"/>
  <c r="F206" i="4" s="1"/>
  <c r="W193" i="1"/>
  <c r="W767" i="1"/>
  <c r="W945" i="1"/>
  <c r="S458" i="1"/>
  <c r="S351" i="1"/>
  <c r="S460" i="1"/>
  <c r="W43" i="1"/>
  <c r="W119" i="1"/>
  <c r="W759" i="1"/>
  <c r="W203" i="1"/>
  <c r="W45" i="1"/>
  <c r="W8" i="1"/>
  <c r="R8" i="1"/>
  <c r="F6" i="4" s="1"/>
  <c r="W200" i="1"/>
  <c r="W57" i="1"/>
  <c r="R57" i="1"/>
  <c r="F55" i="4" s="1"/>
  <c r="W962" i="1"/>
  <c r="W146" i="1"/>
  <c r="R146" i="1"/>
  <c r="F144" i="4" s="1"/>
  <c r="W10" i="1"/>
  <c r="R10" i="1"/>
  <c r="F8" i="4" s="1"/>
  <c r="W44" i="1"/>
  <c r="W13" i="1"/>
  <c r="W77" i="1"/>
  <c r="W141" i="1"/>
  <c r="W205" i="1"/>
  <c r="W87" i="1"/>
  <c r="W25" i="1"/>
  <c r="W89" i="1"/>
  <c r="W153" i="1"/>
  <c r="R217" i="1"/>
  <c r="F215" i="4" s="1"/>
  <c r="W958" i="1"/>
  <c r="W919" i="1"/>
  <c r="W983" i="1"/>
  <c r="W610" i="1"/>
  <c r="S983" i="1"/>
  <c r="W187" i="1"/>
  <c r="W19" i="1"/>
  <c r="W770" i="1"/>
  <c r="W51" i="1"/>
  <c r="W226" i="1"/>
  <c r="W11" i="1"/>
  <c r="W182" i="1"/>
  <c r="W168" i="1"/>
  <c r="R168" i="1"/>
  <c r="F166" i="4" s="1"/>
  <c r="W766" i="1"/>
  <c r="W905" i="1"/>
  <c r="S945" i="1"/>
  <c r="S354" i="1"/>
  <c r="W59" i="1"/>
  <c r="R59" i="1"/>
  <c r="F57" i="4" s="1"/>
  <c r="W34" i="1"/>
  <c r="W150" i="1"/>
  <c r="W72" i="1"/>
  <c r="W185" i="1"/>
  <c r="W139" i="1"/>
  <c r="R139" i="1"/>
  <c r="F137" i="4" s="1"/>
  <c r="W76" i="1"/>
  <c r="R76" i="1"/>
  <c r="F74" i="4" s="1"/>
  <c r="W948" i="1"/>
  <c r="W933" i="1"/>
  <c r="W894" i="1"/>
  <c r="W969" i="1"/>
  <c r="W763" i="1"/>
  <c r="W891" i="1"/>
  <c r="S880" i="1"/>
  <c r="R35" i="1"/>
  <c r="F33" i="4" s="1"/>
  <c r="W227" i="1"/>
  <c r="R227" i="1"/>
  <c r="F225" i="4" s="1"/>
  <c r="W75" i="1"/>
  <c r="R75" i="1"/>
  <c r="F73" i="4" s="1"/>
  <c r="W100" i="1"/>
  <c r="W138" i="1"/>
  <c r="W60" i="1"/>
  <c r="R60" i="1"/>
  <c r="F58" i="4" s="1"/>
  <c r="W27" i="1"/>
  <c r="W84" i="1"/>
  <c r="W186" i="1"/>
  <c r="W179" i="1"/>
  <c r="W61" i="1"/>
  <c r="W125" i="1"/>
  <c r="W164" i="1"/>
  <c r="R38" i="1"/>
  <c r="F36" i="4" s="1"/>
  <c r="W166" i="1"/>
  <c r="R166" i="1"/>
  <c r="F164" i="4" s="1"/>
  <c r="W7" i="1"/>
  <c r="W71" i="1"/>
  <c r="W199" i="1"/>
  <c r="S327" i="1"/>
  <c r="W204" i="1"/>
  <c r="W88" i="1"/>
  <c r="R88" i="1"/>
  <c r="F86" i="4" s="1"/>
  <c r="W152" i="1"/>
  <c r="W216" i="1"/>
  <c r="R347" i="1"/>
  <c r="F345" i="4" s="1"/>
  <c r="W9" i="1"/>
  <c r="W73" i="1"/>
  <c r="R73" i="1"/>
  <c r="F71" i="4" s="1"/>
  <c r="W201" i="1"/>
  <c r="W612" i="1"/>
  <c r="W917" i="1"/>
  <c r="W981" i="1"/>
  <c r="W942" i="1"/>
  <c r="R942" i="1"/>
  <c r="F940" i="4" s="1"/>
  <c r="W903" i="1"/>
  <c r="W967" i="1"/>
  <c r="S608" i="1"/>
  <c r="W928" i="1"/>
  <c r="R928" i="1"/>
  <c r="F926" i="4" s="1"/>
  <c r="W761" i="1"/>
  <c r="W889" i="1"/>
  <c r="W953" i="1"/>
  <c r="W914" i="1"/>
  <c r="R914" i="1"/>
  <c r="F912" i="4" s="1"/>
  <c r="S978" i="1"/>
  <c r="R811" i="1"/>
  <c r="F809" i="4" s="1"/>
  <c r="S875" i="1"/>
  <c r="W939" i="1"/>
  <c r="S973" i="1"/>
  <c r="W52" i="1"/>
  <c r="W58" i="1"/>
  <c r="W116" i="1"/>
  <c r="W123" i="1"/>
  <c r="R123" i="1"/>
  <c r="F121" i="4" s="1"/>
  <c r="R83" i="1"/>
  <c r="F81" i="4" s="1"/>
  <c r="R132" i="1"/>
  <c r="F130" i="4" s="1"/>
  <c r="W107" i="1"/>
  <c r="R107" i="1"/>
  <c r="F105" i="4" s="1"/>
  <c r="W26" i="1"/>
  <c r="W211" i="1"/>
  <c r="R69" i="1"/>
  <c r="F67" i="4" s="1"/>
  <c r="R133" i="1"/>
  <c r="F131" i="4" s="1"/>
  <c r="W197" i="1"/>
  <c r="R197" i="1"/>
  <c r="F195" i="4" s="1"/>
  <c r="R261" i="1"/>
  <c r="F259" i="4" s="1"/>
  <c r="W220" i="1"/>
  <c r="W110" i="1"/>
  <c r="W174" i="1"/>
  <c r="R302" i="1"/>
  <c r="F300" i="4" s="1"/>
  <c r="W908" i="1"/>
  <c r="W15" i="1"/>
  <c r="R15" i="1"/>
  <c r="F13" i="4" s="1"/>
  <c r="W79" i="1"/>
  <c r="W143" i="1"/>
  <c r="W96" i="1"/>
  <c r="R288" i="1"/>
  <c r="F286" i="4" s="1"/>
  <c r="W17" i="1"/>
  <c r="W81" i="1"/>
  <c r="W145" i="1"/>
  <c r="R797" i="1"/>
  <c r="F795" i="4" s="1"/>
  <c r="W758" i="1"/>
  <c r="W769" i="1"/>
  <c r="W360" i="1"/>
  <c r="W99" i="1"/>
  <c r="W98" i="1"/>
  <c r="R98" i="1"/>
  <c r="F96" i="4" s="1"/>
  <c r="W124" i="1"/>
  <c r="W148" i="1"/>
  <c r="R115" i="1"/>
  <c r="F113" i="4" s="1"/>
  <c r="W67" i="1"/>
  <c r="R67" i="1"/>
  <c r="F65" i="4" s="1"/>
  <c r="W180" i="1"/>
  <c r="R180" i="1"/>
  <c r="F178" i="4" s="1"/>
  <c r="W21" i="1"/>
  <c r="R21" i="1"/>
  <c r="F19" i="4" s="1"/>
  <c r="R149" i="1"/>
  <c r="F147" i="4" s="1"/>
  <c r="W126" i="1"/>
  <c r="W196" i="1"/>
  <c r="W31" i="1"/>
  <c r="W95" i="1"/>
  <c r="W159" i="1"/>
  <c r="W48" i="1"/>
  <c r="W112" i="1"/>
  <c r="R112" i="1"/>
  <c r="F110" i="4" s="1"/>
  <c r="W176" i="1"/>
  <c r="R176" i="1"/>
  <c r="F174" i="4" s="1"/>
  <c r="R33" i="1"/>
  <c r="F31" i="4" s="1"/>
  <c r="W97" i="1"/>
  <c r="W161" i="1"/>
  <c r="W760" i="1"/>
  <c r="W913" i="1"/>
  <c r="W771" i="1"/>
  <c r="W50" i="1"/>
  <c r="R50" i="1"/>
  <c r="F48" i="4" s="1"/>
  <c r="W156" i="1"/>
  <c r="W28" i="1"/>
  <c r="W202" i="1"/>
  <c r="W194" i="1"/>
  <c r="W147" i="1"/>
  <c r="R147" i="1"/>
  <c r="F145" i="4" s="1"/>
  <c r="R29" i="1"/>
  <c r="F27" i="4" s="1"/>
  <c r="W157" i="1"/>
  <c r="R157" i="1"/>
  <c r="F155" i="4" s="1"/>
  <c r="W221" i="1"/>
  <c r="R221" i="1"/>
  <c r="F219" i="4" s="1"/>
  <c r="W70" i="1"/>
  <c r="W198" i="1"/>
  <c r="W39" i="1"/>
  <c r="R39" i="1"/>
  <c r="F37" i="4" s="1"/>
  <c r="W167" i="1"/>
  <c r="W56" i="1"/>
  <c r="R56" i="1"/>
  <c r="F54" i="4" s="1"/>
  <c r="W120" i="1"/>
  <c r="W184" i="1"/>
  <c r="W312" i="1"/>
  <c r="R312" i="1"/>
  <c r="F310" i="4" s="1"/>
  <c r="W169" i="1"/>
  <c r="W885" i="1"/>
  <c r="W935" i="1"/>
  <c r="W882" i="1"/>
  <c r="R882" i="1"/>
  <c r="F880" i="4" s="1"/>
  <c r="W971" i="1"/>
  <c r="S866" i="1"/>
  <c r="W140" i="1"/>
  <c r="R140" i="1"/>
  <c r="F138" i="4" s="1"/>
  <c r="W74" i="1"/>
  <c r="W171" i="1"/>
  <c r="W20" i="1"/>
  <c r="R108" i="1"/>
  <c r="F106" i="4" s="1"/>
  <c r="R228" i="1"/>
  <c r="F226" i="4" s="1"/>
  <c r="R37" i="1"/>
  <c r="F35" i="4" s="1"/>
  <c r="W165" i="1"/>
  <c r="R165" i="1"/>
  <c r="F163" i="4" s="1"/>
  <c r="W229" i="1"/>
  <c r="W78" i="1"/>
  <c r="R78" i="1"/>
  <c r="F76" i="4" s="1"/>
  <c r="W142" i="1"/>
  <c r="R142" i="1"/>
  <c r="F140" i="4" s="1"/>
  <c r="R47" i="1"/>
  <c r="F45" i="4" s="1"/>
  <c r="W175" i="1"/>
  <c r="W64" i="1"/>
  <c r="R64" i="1"/>
  <c r="F62" i="4" s="1"/>
  <c r="W128" i="1"/>
  <c r="W192" i="1"/>
  <c r="W188" i="1"/>
  <c r="W49" i="1"/>
  <c r="W113" i="1"/>
  <c r="R113" i="1"/>
  <c r="F111" i="4" s="1"/>
  <c r="W177" i="1"/>
  <c r="W765" i="1"/>
  <c r="W918" i="1"/>
  <c r="W762" i="1"/>
  <c r="W954" i="1"/>
  <c r="R6" i="1"/>
  <c r="F4" i="4" s="1"/>
  <c r="S967" i="1"/>
  <c r="S407" i="1"/>
  <c r="S889" i="1"/>
  <c r="S878" i="1"/>
  <c r="S265" i="1"/>
  <c r="S981" i="1"/>
  <c r="S903" i="1"/>
  <c r="S864" i="1"/>
  <c r="S230" i="1"/>
  <c r="S612" i="1"/>
  <c r="S928" i="1"/>
  <c r="W315" i="1"/>
  <c r="W812" i="1"/>
  <c r="W163" i="1"/>
  <c r="W449" i="1"/>
  <c r="W266" i="1"/>
  <c r="W155" i="1"/>
  <c r="W628" i="1"/>
  <c r="W242" i="1"/>
  <c r="W131" i="1"/>
  <c r="W377" i="1"/>
  <c r="W260" i="1"/>
  <c r="W399" i="1"/>
  <c r="W572" i="1"/>
  <c r="W109" i="1"/>
  <c r="W237" i="1"/>
  <c r="W301" i="1"/>
  <c r="W371" i="1"/>
  <c r="W471" i="1"/>
  <c r="W22" i="1"/>
  <c r="W86" i="1"/>
  <c r="W278" i="1"/>
  <c r="W716" i="1"/>
  <c r="W342" i="1"/>
  <c r="W55" i="1"/>
  <c r="W183" i="1"/>
  <c r="W247" i="1"/>
  <c r="W311" i="1"/>
  <c r="W500" i="1"/>
  <c r="W136" i="1"/>
  <c r="W264" i="1"/>
  <c r="W328" i="1"/>
  <c r="W604" i="1"/>
  <c r="W252" i="1"/>
  <c r="W249" i="1"/>
  <c r="W503" i="1"/>
  <c r="W996" i="1"/>
  <c r="W453" i="1"/>
  <c r="W517" i="1"/>
  <c r="W581" i="1"/>
  <c r="W645" i="1"/>
  <c r="W709" i="1"/>
  <c r="W773" i="1"/>
  <c r="W837" i="1"/>
  <c r="W542" i="1"/>
  <c r="W606" i="1"/>
  <c r="W670" i="1"/>
  <c r="W734" i="1"/>
  <c r="W798" i="1"/>
  <c r="W862" i="1"/>
  <c r="W990" i="1"/>
  <c r="W567" i="1"/>
  <c r="W631" i="1"/>
  <c r="W695" i="1"/>
  <c r="W464" i="1"/>
  <c r="W528" i="1"/>
  <c r="W592" i="1"/>
  <c r="W656" i="1"/>
  <c r="W720" i="1"/>
  <c r="W489" i="1"/>
  <c r="W553" i="1"/>
  <c r="W617" i="1"/>
  <c r="W681" i="1"/>
  <c r="W809" i="1"/>
  <c r="W873" i="1"/>
  <c r="W1001" i="1"/>
  <c r="W386" i="1"/>
  <c r="W450" i="1"/>
  <c r="W514" i="1"/>
  <c r="W578" i="1"/>
  <c r="W642" i="1"/>
  <c r="W706" i="1"/>
  <c r="W834" i="1"/>
  <c r="W475" i="1"/>
  <c r="W539" i="1"/>
  <c r="W603" i="1"/>
  <c r="W667" i="1"/>
  <c r="W731" i="1"/>
  <c r="W859" i="1"/>
  <c r="W282" i="1"/>
  <c r="W564" i="1"/>
  <c r="W436" i="1"/>
  <c r="W298" i="1"/>
  <c r="W508" i="1"/>
  <c r="W423" i="1"/>
  <c r="W284" i="1"/>
  <c r="W412" i="1"/>
  <c r="W636" i="1"/>
  <c r="W245" i="1"/>
  <c r="W309" i="1"/>
  <c r="W494" i="1"/>
  <c r="W286" i="1"/>
  <c r="W353" i="1"/>
  <c r="W441" i="1"/>
  <c r="W780" i="1"/>
  <c r="W319" i="1"/>
  <c r="W391" i="1"/>
  <c r="W532" i="1"/>
  <c r="W272" i="1"/>
  <c r="W419" i="1"/>
  <c r="W668" i="1"/>
  <c r="W700" i="1"/>
  <c r="W321" i="1"/>
  <c r="W548" i="1"/>
  <c r="W397" i="1"/>
  <c r="W461" i="1"/>
  <c r="W525" i="1"/>
  <c r="W589" i="1"/>
  <c r="W653" i="1"/>
  <c r="W717" i="1"/>
  <c r="W781" i="1"/>
  <c r="W845" i="1"/>
  <c r="W973" i="1"/>
  <c r="W550" i="1"/>
  <c r="W614" i="1"/>
  <c r="W678" i="1"/>
  <c r="W742" i="1"/>
  <c r="W806" i="1"/>
  <c r="W998" i="1"/>
  <c r="W575" i="1"/>
  <c r="W639" i="1"/>
  <c r="W703" i="1"/>
  <c r="W831" i="1"/>
  <c r="W408" i="1"/>
  <c r="W472" i="1"/>
  <c r="W536" i="1"/>
  <c r="W600" i="1"/>
  <c r="W664" i="1"/>
  <c r="W728" i="1"/>
  <c r="W856" i="1"/>
  <c r="W497" i="1"/>
  <c r="W561" i="1"/>
  <c r="W625" i="1"/>
  <c r="W689" i="1"/>
  <c r="W753" i="1"/>
  <c r="W817" i="1"/>
  <c r="W330" i="1"/>
  <c r="W394" i="1"/>
  <c r="W458" i="1"/>
  <c r="W522" i="1"/>
  <c r="W586" i="1"/>
  <c r="W650" i="1"/>
  <c r="W714" i="1"/>
  <c r="W842" i="1"/>
  <c r="W483" i="1"/>
  <c r="W547" i="1"/>
  <c r="W675" i="1"/>
  <c r="W739" i="1"/>
  <c r="W803" i="1"/>
  <c r="W867" i="1"/>
  <c r="W995" i="1"/>
  <c r="W314" i="1"/>
  <c r="W510" i="1"/>
  <c r="W820" i="1"/>
  <c r="W556" i="1"/>
  <c r="W487" i="1"/>
  <c r="W308" i="1"/>
  <c r="W425" i="1"/>
  <c r="W253" i="1"/>
  <c r="W317" i="1"/>
  <c r="W516" i="1"/>
  <c r="W230" i="1"/>
  <c r="W294" i="1"/>
  <c r="W363" i="1"/>
  <c r="W454" i="1"/>
  <c r="W844" i="1"/>
  <c r="W327" i="1"/>
  <c r="W404" i="1"/>
  <c r="W596" i="1"/>
  <c r="W280" i="1"/>
  <c r="W732" i="1"/>
  <c r="W265" i="1"/>
  <c r="W329" i="1"/>
  <c r="W407" i="1"/>
  <c r="W405" i="1"/>
  <c r="W469" i="1"/>
  <c r="W533" i="1"/>
  <c r="W597" i="1"/>
  <c r="W661" i="1"/>
  <c r="W725" i="1"/>
  <c r="W789" i="1"/>
  <c r="W853" i="1"/>
  <c r="W558" i="1"/>
  <c r="W622" i="1"/>
  <c r="W686" i="1"/>
  <c r="W750" i="1"/>
  <c r="W814" i="1"/>
  <c r="W878" i="1"/>
  <c r="W519" i="1"/>
  <c r="W583" i="1"/>
  <c r="W647" i="1"/>
  <c r="W711" i="1"/>
  <c r="W839" i="1"/>
  <c r="W416" i="1"/>
  <c r="W480" i="1"/>
  <c r="W544" i="1"/>
  <c r="W608" i="1"/>
  <c r="W672" i="1"/>
  <c r="W736" i="1"/>
  <c r="W800" i="1"/>
  <c r="W864" i="1"/>
  <c r="W992" i="1"/>
  <c r="W505" i="1"/>
  <c r="W569" i="1"/>
  <c r="W633" i="1"/>
  <c r="W697" i="1"/>
  <c r="W825" i="1"/>
  <c r="W338" i="1"/>
  <c r="W402" i="1"/>
  <c r="W466" i="1"/>
  <c r="W530" i="1"/>
  <c r="W594" i="1"/>
  <c r="W658" i="1"/>
  <c r="W722" i="1"/>
  <c r="W786" i="1"/>
  <c r="W850" i="1"/>
  <c r="W978" i="1"/>
  <c r="W491" i="1"/>
  <c r="W555" i="1"/>
  <c r="W619" i="1"/>
  <c r="W683" i="1"/>
  <c r="W747" i="1"/>
  <c r="W811" i="1"/>
  <c r="W875" i="1"/>
  <c r="W1003" i="1"/>
  <c r="W748" i="1"/>
  <c r="W259" i="1"/>
  <c r="W367" i="1"/>
  <c r="W756" i="1"/>
  <c r="W340" i="1"/>
  <c r="W385" i="1"/>
  <c r="W692" i="1"/>
  <c r="W324" i="1"/>
  <c r="W438" i="1"/>
  <c r="W325" i="1"/>
  <c r="W401" i="1"/>
  <c r="W580" i="1"/>
  <c r="W372" i="1"/>
  <c r="W476" i="1"/>
  <c r="W336" i="1"/>
  <c r="W417" i="1"/>
  <c r="W660" i="1"/>
  <c r="W236" i="1"/>
  <c r="W356" i="1"/>
  <c r="W444" i="1"/>
  <c r="W796" i="1"/>
  <c r="W273" i="1"/>
  <c r="W339" i="1"/>
  <c r="W420" i="1"/>
  <c r="W676" i="1"/>
  <c r="W413" i="1"/>
  <c r="W477" i="1"/>
  <c r="W541" i="1"/>
  <c r="W605" i="1"/>
  <c r="W669" i="1"/>
  <c r="W733" i="1"/>
  <c r="W861" i="1"/>
  <c r="W566" i="1"/>
  <c r="W630" i="1"/>
  <c r="W694" i="1"/>
  <c r="W822" i="1"/>
  <c r="W527" i="1"/>
  <c r="W591" i="1"/>
  <c r="W655" i="1"/>
  <c r="W719" i="1"/>
  <c r="W783" i="1"/>
  <c r="W847" i="1"/>
  <c r="W975" i="1"/>
  <c r="W424" i="1"/>
  <c r="W488" i="1"/>
  <c r="W552" i="1"/>
  <c r="W616" i="1"/>
  <c r="W680" i="1"/>
  <c r="W744" i="1"/>
  <c r="W808" i="1"/>
  <c r="W872" i="1"/>
  <c r="W1000" i="1"/>
  <c r="W513" i="1"/>
  <c r="W577" i="1"/>
  <c r="W641" i="1"/>
  <c r="W705" i="1"/>
  <c r="W833" i="1"/>
  <c r="W346" i="1"/>
  <c r="W410" i="1"/>
  <c r="W474" i="1"/>
  <c r="W538" i="1"/>
  <c r="W602" i="1"/>
  <c r="W666" i="1"/>
  <c r="W730" i="1"/>
  <c r="W794" i="1"/>
  <c r="W858" i="1"/>
  <c r="W499" i="1"/>
  <c r="W563" i="1"/>
  <c r="W627" i="1"/>
  <c r="W691" i="1"/>
  <c r="W819" i="1"/>
  <c r="W291" i="1"/>
  <c r="W250" i="1"/>
  <c r="W409" i="1"/>
  <c r="W332" i="1"/>
  <c r="W243" i="1"/>
  <c r="W351" i="1"/>
  <c r="W451" i="1"/>
  <c r="W269" i="1"/>
  <c r="W334" i="1"/>
  <c r="W414" i="1"/>
  <c r="W644" i="1"/>
  <c r="W246" i="1"/>
  <c r="W310" i="1"/>
  <c r="W381" i="1"/>
  <c r="W495" i="1"/>
  <c r="W345" i="1"/>
  <c r="W430" i="1"/>
  <c r="W724" i="1"/>
  <c r="W276" i="1"/>
  <c r="W232" i="1"/>
  <c r="W365" i="1"/>
  <c r="W460" i="1"/>
  <c r="W860" i="1"/>
  <c r="W433" i="1"/>
  <c r="W740" i="1"/>
  <c r="W421" i="1"/>
  <c r="W485" i="1"/>
  <c r="W549" i="1"/>
  <c r="W613" i="1"/>
  <c r="W677" i="1"/>
  <c r="W741" i="1"/>
  <c r="W805" i="1"/>
  <c r="W869" i="1"/>
  <c r="W997" i="1"/>
  <c r="W574" i="1"/>
  <c r="W638" i="1"/>
  <c r="W702" i="1"/>
  <c r="W830" i="1"/>
  <c r="W535" i="1"/>
  <c r="W599" i="1"/>
  <c r="W663" i="1"/>
  <c r="W727" i="1"/>
  <c r="W791" i="1"/>
  <c r="W855" i="1"/>
  <c r="W496" i="1"/>
  <c r="W560" i="1"/>
  <c r="W624" i="1"/>
  <c r="W688" i="1"/>
  <c r="W752" i="1"/>
  <c r="W816" i="1"/>
  <c r="W880" i="1"/>
  <c r="W944" i="1"/>
  <c r="W457" i="1"/>
  <c r="W521" i="1"/>
  <c r="W585" i="1"/>
  <c r="W649" i="1"/>
  <c r="W713" i="1"/>
  <c r="W777" i="1"/>
  <c r="W841" i="1"/>
  <c r="W354" i="1"/>
  <c r="W418" i="1"/>
  <c r="W482" i="1"/>
  <c r="W546" i="1"/>
  <c r="W674" i="1"/>
  <c r="W738" i="1"/>
  <c r="W802" i="1"/>
  <c r="W866" i="1"/>
  <c r="W930" i="1"/>
  <c r="W507" i="1"/>
  <c r="W571" i="1"/>
  <c r="W635" i="1"/>
  <c r="W699" i="1"/>
  <c r="W827" i="1"/>
  <c r="W955" i="1"/>
  <c r="W323" i="1"/>
  <c r="W358" i="1"/>
  <c r="W463" i="1"/>
  <c r="W368" i="1"/>
  <c r="W283" i="1"/>
  <c r="W275" i="1"/>
  <c r="W369" i="1"/>
  <c r="W470" i="1"/>
  <c r="W343" i="1"/>
  <c r="W427" i="1"/>
  <c r="W708" i="1"/>
  <c r="W316" i="1"/>
  <c r="W254" i="1"/>
  <c r="W318" i="1"/>
  <c r="W390" i="1"/>
  <c r="W524" i="1"/>
  <c r="W287" i="1"/>
  <c r="W355" i="1"/>
  <c r="W443" i="1"/>
  <c r="W788" i="1"/>
  <c r="W300" i="1"/>
  <c r="W240" i="1"/>
  <c r="W479" i="1"/>
  <c r="W289" i="1"/>
  <c r="W357" i="1"/>
  <c r="W446" i="1"/>
  <c r="W804" i="1"/>
  <c r="W429" i="1"/>
  <c r="W493" i="1"/>
  <c r="W557" i="1"/>
  <c r="W621" i="1"/>
  <c r="W685" i="1"/>
  <c r="W749" i="1"/>
  <c r="W813" i="1"/>
  <c r="W877" i="1"/>
  <c r="W518" i="1"/>
  <c r="W582" i="1"/>
  <c r="W646" i="1"/>
  <c r="W710" i="1"/>
  <c r="W838" i="1"/>
  <c r="W543" i="1"/>
  <c r="W607" i="1"/>
  <c r="W671" i="1"/>
  <c r="W735" i="1"/>
  <c r="W799" i="1"/>
  <c r="W863" i="1"/>
  <c r="W927" i="1"/>
  <c r="W991" i="1"/>
  <c r="W440" i="1"/>
  <c r="W504" i="1"/>
  <c r="W568" i="1"/>
  <c r="W632" i="1"/>
  <c r="W696" i="1"/>
  <c r="W824" i="1"/>
  <c r="W465" i="1"/>
  <c r="W529" i="1"/>
  <c r="W593" i="1"/>
  <c r="W657" i="1"/>
  <c r="W721" i="1"/>
  <c r="W785" i="1"/>
  <c r="W849" i="1"/>
  <c r="W977" i="1"/>
  <c r="W426" i="1"/>
  <c r="W490" i="1"/>
  <c r="W554" i="1"/>
  <c r="W618" i="1"/>
  <c r="W682" i="1"/>
  <c r="W746" i="1"/>
  <c r="W810" i="1"/>
  <c r="W874" i="1"/>
  <c r="W1002" i="1"/>
  <c r="W515" i="1"/>
  <c r="W579" i="1"/>
  <c r="W643" i="1"/>
  <c r="W707" i="1"/>
  <c r="W835" i="1"/>
  <c r="W290" i="1"/>
  <c r="W359" i="1"/>
  <c r="W620" i="1"/>
  <c r="W396" i="1"/>
  <c r="W486" i="1"/>
  <c r="W307" i="1"/>
  <c r="W379" i="1"/>
  <c r="W492" i="1"/>
  <c r="W285" i="1"/>
  <c r="W439" i="1"/>
  <c r="W772" i="1"/>
  <c r="W828" i="1"/>
  <c r="W326" i="1"/>
  <c r="W403" i="1"/>
  <c r="W588" i="1"/>
  <c r="W244" i="1"/>
  <c r="W231" i="1"/>
  <c r="W364" i="1"/>
  <c r="W455" i="1"/>
  <c r="W852" i="1"/>
  <c r="W333" i="1"/>
  <c r="W248" i="1"/>
  <c r="W383" i="1"/>
  <c r="W502" i="1"/>
  <c r="W233" i="1"/>
  <c r="W297" i="1"/>
  <c r="W462" i="1"/>
  <c r="W868" i="1"/>
  <c r="W437" i="1"/>
  <c r="W501" i="1"/>
  <c r="W565" i="1"/>
  <c r="W629" i="1"/>
  <c r="W693" i="1"/>
  <c r="W757" i="1"/>
  <c r="W821" i="1"/>
  <c r="W526" i="1"/>
  <c r="W590" i="1"/>
  <c r="W654" i="1"/>
  <c r="W718" i="1"/>
  <c r="W782" i="1"/>
  <c r="W846" i="1"/>
  <c r="W974" i="1"/>
  <c r="W551" i="1"/>
  <c r="W615" i="1"/>
  <c r="W679" i="1"/>
  <c r="W743" i="1"/>
  <c r="W807" i="1"/>
  <c r="W871" i="1"/>
  <c r="W999" i="1"/>
  <c r="W448" i="1"/>
  <c r="W512" i="1"/>
  <c r="W576" i="1"/>
  <c r="W640" i="1"/>
  <c r="W704" i="1"/>
  <c r="W768" i="1"/>
  <c r="W832" i="1"/>
  <c r="W473" i="1"/>
  <c r="W537" i="1"/>
  <c r="W601" i="1"/>
  <c r="W665" i="1"/>
  <c r="W729" i="1"/>
  <c r="W793" i="1"/>
  <c r="W857" i="1"/>
  <c r="W370" i="1"/>
  <c r="W498" i="1"/>
  <c r="W562" i="1"/>
  <c r="W626" i="1"/>
  <c r="W690" i="1"/>
  <c r="W754" i="1"/>
  <c r="W818" i="1"/>
  <c r="W459" i="1"/>
  <c r="W523" i="1"/>
  <c r="W587" i="1"/>
  <c r="W651" i="1"/>
  <c r="W715" i="1"/>
  <c r="W779" i="1"/>
  <c r="W843" i="1"/>
  <c r="W251" i="1"/>
  <c r="W322" i="1"/>
  <c r="W398" i="1"/>
  <c r="W234" i="1"/>
  <c r="W876" i="1"/>
  <c r="W447" i="1"/>
  <c r="W468" i="1"/>
  <c r="W684" i="1"/>
  <c r="W387" i="1"/>
  <c r="W341" i="1"/>
  <c r="W388" i="1"/>
  <c r="W511" i="1"/>
  <c r="W293" i="1"/>
  <c r="W361" i="1"/>
  <c r="W452" i="1"/>
  <c r="W836" i="1"/>
  <c r="W270" i="1"/>
  <c r="W335" i="1"/>
  <c r="W415" i="1"/>
  <c r="W652" i="1"/>
  <c r="W292" i="1"/>
  <c r="W373" i="1"/>
  <c r="W478" i="1"/>
  <c r="W256" i="1"/>
  <c r="W320" i="1"/>
  <c r="W393" i="1"/>
  <c r="W540" i="1"/>
  <c r="W241" i="1"/>
  <c r="W305" i="1"/>
  <c r="W375" i="1"/>
  <c r="W484" i="1"/>
  <c r="W445" i="1"/>
  <c r="W509" i="1"/>
  <c r="W573" i="1"/>
  <c r="W637" i="1"/>
  <c r="W701" i="1"/>
  <c r="W829" i="1"/>
  <c r="W534" i="1"/>
  <c r="W598" i="1"/>
  <c r="W662" i="1"/>
  <c r="W726" i="1"/>
  <c r="W854" i="1"/>
  <c r="W559" i="1"/>
  <c r="W623" i="1"/>
  <c r="W687" i="1"/>
  <c r="W751" i="1"/>
  <c r="W815" i="1"/>
  <c r="W879" i="1"/>
  <c r="W943" i="1"/>
  <c r="W392" i="1"/>
  <c r="W456" i="1"/>
  <c r="W520" i="1"/>
  <c r="W584" i="1"/>
  <c r="W648" i="1"/>
  <c r="W712" i="1"/>
  <c r="W840" i="1"/>
  <c r="W481" i="1"/>
  <c r="W545" i="1"/>
  <c r="W673" i="1"/>
  <c r="W737" i="1"/>
  <c r="W801" i="1"/>
  <c r="W865" i="1"/>
  <c r="W378" i="1"/>
  <c r="W506" i="1"/>
  <c r="W570" i="1"/>
  <c r="W634" i="1"/>
  <c r="W698" i="1"/>
  <c r="W826" i="1"/>
  <c r="W467" i="1"/>
  <c r="W531" i="1"/>
  <c r="W595" i="1"/>
  <c r="W659" i="1"/>
  <c r="W723" i="1"/>
  <c r="W787" i="1"/>
  <c r="W851" i="1"/>
  <c r="W979" i="1"/>
  <c r="S923" i="1"/>
  <c r="W923" i="1"/>
  <c r="S987" i="1"/>
  <c r="W987" i="1"/>
  <c r="S214" i="1"/>
  <c r="W214" i="1"/>
  <c r="S901" i="1"/>
  <c r="W901" i="1"/>
  <c r="S976" i="1"/>
  <c r="W976" i="1"/>
  <c r="W350" i="1"/>
  <c r="W82" i="1"/>
  <c r="W235" i="1"/>
  <c r="S884" i="1"/>
  <c r="W884" i="1"/>
  <c r="W66" i="1"/>
  <c r="W274" i="1"/>
  <c r="W162" i="1"/>
  <c r="W154" i="1"/>
  <c r="W117" i="1"/>
  <c r="W380" i="1"/>
  <c r="S964" i="1"/>
  <c r="W964" i="1"/>
  <c r="W30" i="1"/>
  <c r="W222" i="1"/>
  <c r="W191" i="1"/>
  <c r="W255" i="1"/>
  <c r="W337" i="1"/>
  <c r="W65" i="1"/>
  <c r="W129" i="1"/>
  <c r="W257" i="1"/>
  <c r="S395" i="1"/>
  <c r="W395" i="1"/>
  <c r="S909" i="1"/>
  <c r="W909" i="1"/>
  <c r="S870" i="1"/>
  <c r="W870" i="1"/>
  <c r="S934" i="1"/>
  <c r="W934" i="1"/>
  <c r="S895" i="1"/>
  <c r="W895" i="1"/>
  <c r="S792" i="1"/>
  <c r="W792" i="1"/>
  <c r="S920" i="1"/>
  <c r="W920" i="1"/>
  <c r="S984" i="1"/>
  <c r="W984" i="1"/>
  <c r="S881" i="1"/>
  <c r="W881" i="1"/>
  <c r="W778" i="1"/>
  <c r="S906" i="1"/>
  <c r="W906" i="1"/>
  <c r="S611" i="1"/>
  <c r="W611" i="1"/>
  <c r="S931" i="1"/>
  <c r="W931" i="1"/>
  <c r="S940" i="1"/>
  <c r="W940" i="1"/>
  <c r="S406" i="1"/>
  <c r="W406" i="1"/>
  <c r="W384" i="1"/>
  <c r="S951" i="1"/>
  <c r="W951" i="1"/>
  <c r="W848" i="1"/>
  <c r="W35" i="1"/>
  <c r="W331" i="1"/>
  <c r="W267" i="1"/>
  <c r="W306" i="1"/>
  <c r="S956" i="1"/>
  <c r="W956" i="1"/>
  <c r="W189" i="1"/>
  <c r="S389" i="1"/>
  <c r="W389" i="1"/>
  <c r="W38" i="1"/>
  <c r="W102" i="1"/>
  <c r="W135" i="1"/>
  <c r="W263" i="1"/>
  <c r="W24" i="1"/>
  <c r="W347" i="1"/>
  <c r="W431" i="1"/>
  <c r="W137" i="1"/>
  <c r="W775" i="1"/>
  <c r="W121" i="1"/>
  <c r="S912" i="1"/>
  <c r="W912" i="1"/>
  <c r="S937" i="1"/>
  <c r="W937" i="1"/>
  <c r="W68" i="1"/>
  <c r="W83" i="1"/>
  <c r="W299" i="1"/>
  <c r="W132" i="1"/>
  <c r="W5" i="1"/>
  <c r="W69" i="1"/>
  <c r="W133" i="1"/>
  <c r="W261" i="1"/>
  <c r="W46" i="1"/>
  <c r="W238" i="1"/>
  <c r="W302" i="1"/>
  <c r="W207" i="1"/>
  <c r="W271" i="1"/>
  <c r="W32" i="1"/>
  <c r="W160" i="1"/>
  <c r="W224" i="1"/>
  <c r="W288" i="1"/>
  <c r="W209" i="1"/>
  <c r="W797" i="1"/>
  <c r="S925" i="1"/>
  <c r="W925" i="1"/>
  <c r="S989" i="1"/>
  <c r="W989" i="1"/>
  <c r="S886" i="1"/>
  <c r="W886" i="1"/>
  <c r="S950" i="1"/>
  <c r="W950" i="1"/>
  <c r="S911" i="1"/>
  <c r="W911" i="1"/>
  <c r="S936" i="1"/>
  <c r="W936" i="1"/>
  <c r="S897" i="1"/>
  <c r="W897" i="1"/>
  <c r="S961" i="1"/>
  <c r="W961" i="1"/>
  <c r="S922" i="1"/>
  <c r="W922" i="1"/>
  <c r="S986" i="1"/>
  <c r="W986" i="1"/>
  <c r="W755" i="1"/>
  <c r="S883" i="1"/>
  <c r="W883" i="1"/>
  <c r="S947" i="1"/>
  <c r="W947" i="1"/>
  <c r="S900" i="1"/>
  <c r="W900" i="1"/>
  <c r="W428" i="1"/>
  <c r="S980" i="1"/>
  <c r="W980" i="1"/>
  <c r="S965" i="1"/>
  <c r="W965" i="1"/>
  <c r="S887" i="1"/>
  <c r="W887" i="1"/>
  <c r="W106" i="1"/>
  <c r="W349" i="1"/>
  <c r="W130" i="1"/>
  <c r="W376" i="1"/>
  <c r="W268" i="1"/>
  <c r="W54" i="1"/>
  <c r="W118" i="1"/>
  <c r="S972" i="1"/>
  <c r="W972" i="1"/>
  <c r="W23" i="1"/>
  <c r="W151" i="1"/>
  <c r="S215" i="1"/>
  <c r="W215" i="1"/>
  <c r="W279" i="1"/>
  <c r="W40" i="1"/>
  <c r="W104" i="1"/>
  <c r="W296" i="1"/>
  <c r="W217" i="1"/>
  <c r="W281" i="1"/>
  <c r="W348" i="1"/>
  <c r="W432" i="1"/>
  <c r="W218" i="1"/>
  <c r="W313" i="1"/>
  <c r="W823" i="1"/>
  <c r="S400" i="1"/>
  <c r="W400" i="1"/>
  <c r="W784" i="1"/>
  <c r="S795" i="1"/>
  <c r="W795" i="1"/>
  <c r="S962" i="1"/>
  <c r="W92" i="1"/>
  <c r="W258" i="1"/>
  <c r="W435" i="1"/>
  <c r="W170" i="1"/>
  <c r="W422" i="1"/>
  <c r="W115" i="1"/>
  <c r="W85" i="1"/>
  <c r="W149" i="1"/>
  <c r="W213" i="1"/>
  <c r="W277" i="1"/>
  <c r="W62" i="1"/>
  <c r="S223" i="1"/>
  <c r="W223" i="1"/>
  <c r="W304" i="1"/>
  <c r="W374" i="1"/>
  <c r="S924" i="1"/>
  <c r="W924" i="1"/>
  <c r="W33" i="1"/>
  <c r="W225" i="1"/>
  <c r="S941" i="1"/>
  <c r="W941" i="1"/>
  <c r="W774" i="1"/>
  <c r="S902" i="1"/>
  <c r="W902" i="1"/>
  <c r="S966" i="1"/>
  <c r="W966" i="1"/>
  <c r="S888" i="1"/>
  <c r="W888" i="1"/>
  <c r="S952" i="1"/>
  <c r="W952" i="1"/>
  <c r="W362" i="1"/>
  <c r="S938" i="1"/>
  <c r="W938" i="1"/>
  <c r="S899" i="1"/>
  <c r="W899" i="1"/>
  <c r="S963" i="1"/>
  <c r="W963" i="1"/>
  <c r="S926" i="1"/>
  <c r="W926" i="1"/>
  <c r="S745" i="1"/>
  <c r="W745" i="1"/>
  <c r="S898" i="1"/>
  <c r="W898" i="1"/>
  <c r="W122" i="1"/>
  <c r="W18" i="1"/>
  <c r="W411" i="1"/>
  <c r="W178" i="1"/>
  <c r="W219" i="1"/>
  <c r="W90" i="1"/>
  <c r="S212" i="1"/>
  <c r="W212" i="1"/>
  <c r="W29" i="1"/>
  <c r="W93" i="1"/>
  <c r="W352" i="1"/>
  <c r="W134" i="1"/>
  <c r="W262" i="1"/>
  <c r="W103" i="1"/>
  <c r="W295" i="1"/>
  <c r="S988" i="1"/>
  <c r="W988" i="1"/>
  <c r="W41" i="1"/>
  <c r="W105" i="1"/>
  <c r="W366" i="1"/>
  <c r="S949" i="1"/>
  <c r="W949" i="1"/>
  <c r="S910" i="1"/>
  <c r="W910" i="1"/>
  <c r="S896" i="1"/>
  <c r="W896" i="1"/>
  <c r="S960" i="1"/>
  <c r="W960" i="1"/>
  <c r="S921" i="1"/>
  <c r="W921" i="1"/>
  <c r="S985" i="1"/>
  <c r="W985" i="1"/>
  <c r="W434" i="1"/>
  <c r="S946" i="1"/>
  <c r="W946" i="1"/>
  <c r="S907" i="1"/>
  <c r="W907" i="1"/>
  <c r="W344" i="1"/>
  <c r="W382" i="1"/>
  <c r="W114" i="1"/>
  <c r="W36" i="1"/>
  <c r="S210" i="1"/>
  <c r="W210" i="1"/>
  <c r="W108" i="1"/>
  <c r="W228" i="1"/>
  <c r="W37" i="1"/>
  <c r="W101" i="1"/>
  <c r="W14" i="1"/>
  <c r="W206" i="1"/>
  <c r="W47" i="1"/>
  <c r="W111" i="1"/>
  <c r="W239" i="1"/>
  <c r="W303" i="1"/>
  <c r="S916" i="1"/>
  <c r="W916" i="1"/>
  <c r="S892" i="1"/>
  <c r="W892" i="1"/>
  <c r="S932" i="1"/>
  <c r="W932" i="1"/>
  <c r="S893" i="1"/>
  <c r="W893" i="1"/>
  <c r="S957" i="1"/>
  <c r="W957" i="1"/>
  <c r="W790" i="1"/>
  <c r="S982" i="1"/>
  <c r="W982" i="1"/>
  <c r="W776" i="1"/>
  <c r="S904" i="1"/>
  <c r="W904" i="1"/>
  <c r="S968" i="1"/>
  <c r="W968" i="1"/>
  <c r="S609" i="1"/>
  <c r="W609" i="1"/>
  <c r="S929" i="1"/>
  <c r="W929" i="1"/>
  <c r="W442" i="1"/>
  <c r="S890" i="1"/>
  <c r="W890" i="1"/>
  <c r="S915" i="1"/>
  <c r="W915" i="1"/>
  <c r="W6" i="1"/>
  <c r="S249" i="1"/>
  <c r="S237" i="1"/>
  <c r="Q137" i="1"/>
  <c r="A135" i="4" s="1"/>
  <c r="Q128" i="1"/>
  <c r="A126" i="4" s="1"/>
  <c r="S873" i="1"/>
  <c r="S286" i="1"/>
  <c r="S391" i="1"/>
  <c r="S397" i="1"/>
  <c r="S461" i="1"/>
  <c r="S398" i="1"/>
  <c r="S876" i="1"/>
  <c r="S462" i="1"/>
  <c r="S868" i="1"/>
  <c r="S782" i="1"/>
  <c r="S974" i="1"/>
  <c r="S871" i="1"/>
  <c r="S754" i="1"/>
  <c r="S459" i="1"/>
  <c r="S328" i="1"/>
  <c r="S781" i="1"/>
  <c r="Q154" i="1"/>
  <c r="A152" i="4" s="1"/>
  <c r="S251" i="1"/>
  <c r="S322" i="1"/>
  <c r="S233" i="1"/>
  <c r="S793" i="1"/>
  <c r="S315" i="1"/>
  <c r="S399" i="1"/>
  <c r="S320" i="1"/>
  <c r="S393" i="1"/>
  <c r="S241" i="1"/>
  <c r="S879" i="1"/>
  <c r="S392" i="1"/>
  <c r="S979" i="1"/>
  <c r="S356" i="1"/>
  <c r="S796" i="1"/>
  <c r="S339" i="1"/>
  <c r="S975" i="1"/>
  <c r="S872" i="1"/>
  <c r="S410" i="1"/>
  <c r="S794" i="1"/>
  <c r="S323" i="1"/>
  <c r="S358" i="1"/>
  <c r="S359" i="1"/>
  <c r="S396" i="1"/>
  <c r="S307" i="1"/>
  <c r="S772" i="1"/>
  <c r="S390" i="1"/>
  <c r="S287" i="1"/>
  <c r="S355" i="1"/>
  <c r="S240" i="1"/>
  <c r="S289" i="1"/>
  <c r="S357" i="1"/>
  <c r="S877" i="1"/>
  <c r="S977" i="1"/>
  <c r="S874" i="1"/>
  <c r="S435" i="1"/>
  <c r="S366" i="1"/>
  <c r="S374" i="1"/>
  <c r="S255" i="1"/>
  <c r="S303" i="1"/>
  <c r="S56" i="1"/>
  <c r="S184" i="1"/>
  <c r="S188" i="1"/>
  <c r="S72" i="1"/>
  <c r="S167" i="1"/>
  <c r="S150" i="1"/>
  <c r="S39" i="1"/>
  <c r="S204" i="1"/>
  <c r="S79" i="1"/>
  <c r="S85" i="1"/>
  <c r="S110" i="1"/>
  <c r="S176" i="1"/>
  <c r="S203" i="1"/>
  <c r="S116" i="1"/>
  <c r="S431" i="1"/>
  <c r="S173" i="1"/>
  <c r="S192" i="1"/>
  <c r="S90" i="1"/>
  <c r="S196" i="1"/>
  <c r="S175" i="1"/>
  <c r="S166" i="1"/>
  <c r="S45" i="1"/>
  <c r="S179" i="1"/>
  <c r="S92" i="1"/>
  <c r="S127" i="1"/>
  <c r="S122" i="1"/>
  <c r="S164" i="1"/>
  <c r="S228" i="1"/>
  <c r="S205" i="1"/>
  <c r="S199" i="1"/>
  <c r="S78" i="1"/>
  <c r="S304" i="1"/>
  <c r="S774" i="1"/>
  <c r="S16" i="1"/>
  <c r="S15" i="1"/>
  <c r="S17" i="1"/>
  <c r="S13" i="1"/>
  <c r="S18" i="1"/>
  <c r="Q426" i="1"/>
  <c r="A424" i="4" s="1"/>
  <c r="Q12" i="1"/>
  <c r="A10" i="4" s="1"/>
  <c r="Q10" i="1"/>
  <c r="A8" i="4" s="1"/>
  <c r="Q502" i="1"/>
  <c r="A500" i="4" s="1"/>
  <c r="Q566" i="1"/>
  <c r="A564" i="4" s="1"/>
  <c r="Q630" i="1"/>
  <c r="A628" i="4" s="1"/>
  <c r="Q694" i="1"/>
  <c r="A692" i="4" s="1"/>
  <c r="Q758" i="1"/>
  <c r="A756" i="4" s="1"/>
  <c r="Q822" i="1"/>
  <c r="A820" i="4" s="1"/>
  <c r="Q886" i="1"/>
  <c r="A884" i="4" s="1"/>
  <c r="Q950" i="1"/>
  <c r="A948" i="4" s="1"/>
  <c r="Q315" i="1"/>
  <c r="A313" i="4" s="1"/>
  <c r="Q875" i="1"/>
  <c r="A873" i="4" s="1"/>
  <c r="Q439" i="1"/>
  <c r="A437" i="4" s="1"/>
  <c r="Q619" i="1"/>
  <c r="A617" i="4" s="1"/>
  <c r="Q526" i="1"/>
  <c r="A524" i="4" s="1"/>
  <c r="Q590" i="1"/>
  <c r="A588" i="4" s="1"/>
  <c r="Q654" i="1"/>
  <c r="A652" i="4" s="1"/>
  <c r="Q718" i="1"/>
  <c r="A716" i="4" s="1"/>
  <c r="Q782" i="1"/>
  <c r="A780" i="4" s="1"/>
  <c r="Q846" i="1"/>
  <c r="A844" i="4" s="1"/>
  <c r="Q910" i="1"/>
  <c r="A908" i="4" s="1"/>
  <c r="Q974" i="1"/>
  <c r="A972" i="4" s="1"/>
  <c r="Q215" i="1"/>
  <c r="A213" i="4" s="1"/>
  <c r="Q307" i="1"/>
  <c r="A305" i="4" s="1"/>
  <c r="Q494" i="1"/>
  <c r="A492" i="4" s="1"/>
  <c r="Q622" i="1"/>
  <c r="A620" i="4" s="1"/>
  <c r="Q686" i="1"/>
  <c r="A684" i="4" s="1"/>
  <c r="Q750" i="1"/>
  <c r="A748" i="4" s="1"/>
  <c r="Q942" i="1"/>
  <c r="A940" i="4" s="1"/>
  <c r="Q470" i="1"/>
  <c r="A468" i="4" s="1"/>
  <c r="Q534" i="1"/>
  <c r="A532" i="4" s="1"/>
  <c r="Q598" i="1"/>
  <c r="A596" i="4" s="1"/>
  <c r="Q662" i="1"/>
  <c r="A660" i="4" s="1"/>
  <c r="Q726" i="1"/>
  <c r="A724" i="4" s="1"/>
  <c r="Q790" i="1"/>
  <c r="A788" i="4" s="1"/>
  <c r="Q854" i="1"/>
  <c r="A852" i="4" s="1"/>
  <c r="Q918" i="1"/>
  <c r="A916" i="4" s="1"/>
  <c r="Q982" i="1"/>
  <c r="A980" i="4" s="1"/>
  <c r="Q670" i="1"/>
  <c r="A668" i="4" s="1"/>
  <c r="Q948" i="1"/>
  <c r="A946" i="4" s="1"/>
  <c r="Q678" i="1"/>
  <c r="A676" i="4" s="1"/>
  <c r="Q998" i="1"/>
  <c r="A996" i="4" s="1"/>
  <c r="Q868" i="1"/>
  <c r="A866" i="4" s="1"/>
  <c r="Q964" i="1"/>
  <c r="A962" i="4" s="1"/>
  <c r="Q289" i="1"/>
  <c r="A287" i="4" s="1"/>
  <c r="Q356" i="1"/>
  <c r="A354" i="4" s="1"/>
  <c r="Q955" i="1"/>
  <c r="A953" i="4" s="1"/>
  <c r="Q291" i="1"/>
  <c r="A289" i="4" s="1"/>
  <c r="Q478" i="1"/>
  <c r="A476" i="4" s="1"/>
  <c r="Q542" i="1"/>
  <c r="A540" i="4" s="1"/>
  <c r="Q606" i="1"/>
  <c r="A604" i="4" s="1"/>
  <c r="Q734" i="1"/>
  <c r="A732" i="4" s="1"/>
  <c r="Q798" i="1"/>
  <c r="A796" i="4" s="1"/>
  <c r="Q862" i="1"/>
  <c r="A860" i="4" s="1"/>
  <c r="Q926" i="1"/>
  <c r="A924" i="4" s="1"/>
  <c r="Q990" i="1"/>
  <c r="A988" i="4" s="1"/>
  <c r="Q540" i="1"/>
  <c r="A538" i="4" s="1"/>
  <c r="Q388" i="1"/>
  <c r="A386" i="4" s="1"/>
  <c r="Q900" i="1"/>
  <c r="A898" i="4" s="1"/>
  <c r="Q739" i="1"/>
  <c r="A737" i="4" s="1"/>
  <c r="Q995" i="1"/>
  <c r="A993" i="4" s="1"/>
  <c r="Q396" i="1"/>
  <c r="A394" i="4" s="1"/>
  <c r="Q308" i="1"/>
  <c r="A306" i="4" s="1"/>
  <c r="Q454" i="1"/>
  <c r="A452" i="4" s="1"/>
  <c r="Q518" i="1"/>
  <c r="A516" i="4" s="1"/>
  <c r="Q582" i="1"/>
  <c r="A580" i="4" s="1"/>
  <c r="Q646" i="1"/>
  <c r="A644" i="4" s="1"/>
  <c r="Q710" i="1"/>
  <c r="A708" i="4" s="1"/>
  <c r="Q774" i="1"/>
  <c r="A772" i="4" s="1"/>
  <c r="Q838" i="1"/>
  <c r="A836" i="4" s="1"/>
  <c r="Q902" i="1"/>
  <c r="A900" i="4" s="1"/>
  <c r="Q966" i="1"/>
  <c r="A964" i="4" s="1"/>
  <c r="Q510" i="1"/>
  <c r="A508" i="4" s="1"/>
  <c r="Q198" i="1"/>
  <c r="A196" i="4" s="1"/>
  <c r="Q323" i="1"/>
  <c r="A321" i="4" s="1"/>
  <c r="Q830" i="1"/>
  <c r="A828" i="4" s="1"/>
  <c r="Q894" i="1"/>
  <c r="A892" i="4" s="1"/>
  <c r="Q958" i="1"/>
  <c r="A956" i="4" s="1"/>
  <c r="Q434" i="1"/>
  <c r="A432" i="4" s="1"/>
  <c r="Q295" i="1"/>
  <c r="A293" i="4" s="1"/>
  <c r="Q916" i="1"/>
  <c r="A914" i="4" s="1"/>
  <c r="Q638" i="1"/>
  <c r="A636" i="4" s="1"/>
  <c r="Q766" i="1"/>
  <c r="A764" i="4" s="1"/>
  <c r="Q126" i="1"/>
  <c r="A124" i="4" s="1"/>
  <c r="Q303" i="1"/>
  <c r="A301" i="4" s="1"/>
  <c r="Q574" i="1"/>
  <c r="A572" i="4" s="1"/>
  <c r="Q702" i="1"/>
  <c r="A700" i="4" s="1"/>
  <c r="Q78" i="1"/>
  <c r="A76" i="4" s="1"/>
  <c r="Q558" i="1"/>
  <c r="A556" i="4" s="1"/>
  <c r="Q814" i="1"/>
  <c r="A812" i="4" s="1"/>
  <c r="Q878" i="1"/>
  <c r="A876" i="4" s="1"/>
  <c r="Q210" i="1"/>
  <c r="A208" i="4" s="1"/>
  <c r="Q220" i="1"/>
  <c r="A218" i="4" s="1"/>
  <c r="Q190" i="1"/>
  <c r="A188" i="4" s="1"/>
  <c r="Q499" i="1"/>
  <c r="A497" i="4" s="1"/>
  <c r="Q223" i="1"/>
  <c r="A221" i="4" s="1"/>
  <c r="Q287" i="1"/>
  <c r="A285" i="4" s="1"/>
  <c r="Q299" i="1"/>
  <c r="A297" i="4" s="1"/>
  <c r="Q486" i="1"/>
  <c r="A484" i="4" s="1"/>
  <c r="Q550" i="1"/>
  <c r="A548" i="4" s="1"/>
  <c r="Q614" i="1"/>
  <c r="A612" i="4" s="1"/>
  <c r="Q742" i="1"/>
  <c r="A740" i="4" s="1"/>
  <c r="Q806" i="1"/>
  <c r="A804" i="4" s="1"/>
  <c r="Q870" i="1"/>
  <c r="A868" i="4" s="1"/>
  <c r="Q934" i="1"/>
  <c r="A932" i="4" s="1"/>
  <c r="Q410" i="1"/>
  <c r="A408" i="4" s="1"/>
  <c r="Q182" i="1"/>
  <c r="A180" i="4" s="1"/>
  <c r="Q627" i="1"/>
  <c r="A625" i="4" s="1"/>
  <c r="Q883" i="1"/>
  <c r="A881" i="4" s="1"/>
  <c r="Q174" i="1"/>
  <c r="A172" i="4" s="1"/>
  <c r="Q275" i="1"/>
  <c r="A273" i="4" s="1"/>
  <c r="Q319" i="1"/>
  <c r="A317" i="4" s="1"/>
  <c r="Q596" i="1"/>
  <c r="A594" i="4" s="1"/>
  <c r="Q70" i="1"/>
  <c r="A68" i="4" s="1"/>
  <c r="Q444" i="1"/>
  <c r="A442" i="4" s="1"/>
  <c r="Q258" i="1"/>
  <c r="A256" i="4" s="1"/>
  <c r="Q247" i="1"/>
  <c r="A245" i="4" s="1"/>
  <c r="Q311" i="1"/>
  <c r="A309" i="4" s="1"/>
  <c r="Q539" i="1"/>
  <c r="A537" i="4" s="1"/>
  <c r="Q283" i="1"/>
  <c r="A281" i="4" s="1"/>
  <c r="Q263" i="1"/>
  <c r="A261" i="4" s="1"/>
  <c r="Q431" i="1"/>
  <c r="A429" i="4" s="1"/>
  <c r="Q279" i="1"/>
  <c r="A277" i="4" s="1"/>
  <c r="Q142" i="1"/>
  <c r="A140" i="4" s="1"/>
  <c r="Q271" i="1"/>
  <c r="A269" i="4" s="1"/>
  <c r="Q255" i="1"/>
  <c r="A253" i="4" s="1"/>
  <c r="Q239" i="1"/>
  <c r="A237" i="4" s="1"/>
  <c r="Q620" i="1"/>
  <c r="A618" i="4" s="1"/>
  <c r="Q102" i="1"/>
  <c r="A100" i="4" s="1"/>
  <c r="Q19" i="1"/>
  <c r="A17" i="4" s="1"/>
  <c r="Q147" i="1"/>
  <c r="A145" i="4" s="1"/>
  <c r="Q231" i="1"/>
  <c r="A229" i="4" s="1"/>
  <c r="Q25" i="1"/>
  <c r="A23" i="4" s="1"/>
  <c r="Q48" i="1"/>
  <c r="A46" i="4" s="1"/>
  <c r="Q112" i="1"/>
  <c r="A110" i="4" s="1"/>
  <c r="Q176" i="1"/>
  <c r="A174" i="4" s="1"/>
  <c r="Q42" i="1"/>
  <c r="A40" i="4" s="1"/>
  <c r="Q47" i="1"/>
  <c r="A45" i="4" s="1"/>
  <c r="Q52" i="1"/>
  <c r="A50" i="4" s="1"/>
  <c r="Q116" i="1"/>
  <c r="A114" i="4" s="1"/>
  <c r="Q180" i="1"/>
  <c r="A178" i="4" s="1"/>
  <c r="Q21" i="1"/>
  <c r="A19" i="4" s="1"/>
  <c r="Q149" i="1"/>
  <c r="A147" i="4" s="1"/>
  <c r="Q196" i="1"/>
  <c r="A194" i="4" s="1"/>
  <c r="Q161" i="1"/>
  <c r="A159" i="4" s="1"/>
  <c r="Q56" i="1"/>
  <c r="A54" i="4" s="1"/>
  <c r="Q184" i="1"/>
  <c r="A182" i="4" s="1"/>
  <c r="Q76" i="1"/>
  <c r="A74" i="4" s="1"/>
  <c r="Q140" i="1"/>
  <c r="A138" i="4" s="1"/>
  <c r="Q204" i="1"/>
  <c r="A202" i="4" s="1"/>
  <c r="Q45" i="1"/>
  <c r="A43" i="4" s="1"/>
  <c r="Q173" i="1"/>
  <c r="A171" i="4" s="1"/>
  <c r="Q191" i="1"/>
  <c r="A189" i="4" s="1"/>
  <c r="Q67" i="1"/>
  <c r="A65" i="4" s="1"/>
  <c r="Q131" i="1"/>
  <c r="A129" i="4" s="1"/>
  <c r="Q195" i="1"/>
  <c r="A193" i="4" s="1"/>
  <c r="Q79" i="1"/>
  <c r="A77" i="4" s="1"/>
  <c r="Q26" i="1"/>
  <c r="A24" i="4" s="1"/>
  <c r="Q90" i="1"/>
  <c r="A88" i="4" s="1"/>
  <c r="Q87" i="1"/>
  <c r="A85" i="4" s="1"/>
  <c r="Q165" i="1"/>
  <c r="A163" i="4" s="1"/>
  <c r="Q31" i="1"/>
  <c r="A29" i="4" s="1"/>
  <c r="Q57" i="1"/>
  <c r="A55" i="4" s="1"/>
  <c r="Q121" i="1"/>
  <c r="A119" i="4" s="1"/>
  <c r="Q185" i="1"/>
  <c r="A183" i="4" s="1"/>
  <c r="Q163" i="1"/>
  <c r="A161" i="4" s="1"/>
  <c r="Q164" i="1"/>
  <c r="A162" i="4" s="1"/>
  <c r="Q5" i="1"/>
  <c r="A3" i="4" s="1"/>
  <c r="Q109" i="1"/>
  <c r="A107" i="4" s="1"/>
  <c r="Q206" i="1"/>
  <c r="A204" i="4" s="1"/>
  <c r="Q129" i="1"/>
  <c r="A127" i="4" s="1"/>
  <c r="Q114" i="1"/>
  <c r="A112" i="4" s="1"/>
  <c r="Q178" i="1"/>
  <c r="A176" i="4" s="1"/>
  <c r="Q35" i="1"/>
  <c r="A33" i="4" s="1"/>
  <c r="Q23" i="1"/>
  <c r="A21" i="4" s="1"/>
  <c r="Q86" i="1"/>
  <c r="A84" i="4" s="1"/>
  <c r="Q96" i="1"/>
  <c r="A94" i="4" s="1"/>
  <c r="Q46" i="1"/>
  <c r="A44" i="4" s="1"/>
  <c r="Q85" i="1"/>
  <c r="A83" i="4" s="1"/>
  <c r="Q15" i="1"/>
  <c r="A13" i="4" s="1"/>
  <c r="Q22" i="1"/>
  <c r="A20" i="4" s="1"/>
  <c r="Q55" i="1"/>
  <c r="A53" i="4" s="1"/>
  <c r="Q160" i="1"/>
  <c r="A158" i="4" s="1"/>
  <c r="Q66" i="1"/>
  <c r="A64" i="4" s="1"/>
  <c r="Q130" i="1"/>
  <c r="A128" i="4" s="1"/>
  <c r="Q115" i="1"/>
  <c r="A113" i="4" s="1"/>
  <c r="Q69" i="1"/>
  <c r="A67" i="4" s="1"/>
  <c r="Q38" i="1"/>
  <c r="A36" i="4" s="1"/>
  <c r="Q135" i="1"/>
  <c r="A133" i="4" s="1"/>
  <c r="Q117" i="1"/>
  <c r="A115" i="4" s="1"/>
  <c r="Q63" i="1"/>
  <c r="A61" i="4" s="1"/>
  <c r="Q74" i="1"/>
  <c r="A72" i="4" s="1"/>
  <c r="Q33" i="1"/>
  <c r="A31" i="4" s="1"/>
  <c r="Q97" i="1"/>
  <c r="A95" i="4" s="1"/>
  <c r="Q54" i="1"/>
  <c r="A52" i="4" s="1"/>
  <c r="Q118" i="1"/>
  <c r="A116" i="4" s="1"/>
  <c r="Q120" i="1"/>
  <c r="A118" i="4" s="1"/>
  <c r="Q169" i="1"/>
  <c r="A167" i="4" s="1"/>
  <c r="Q199" i="1"/>
  <c r="A197" i="4" s="1"/>
  <c r="Q64" i="1"/>
  <c r="A62" i="4" s="1"/>
  <c r="Q68" i="1"/>
  <c r="A66" i="4" s="1"/>
  <c r="Q6" i="1"/>
  <c r="Q122" i="1"/>
  <c r="A120" i="4" s="1"/>
  <c r="Q30" i="1"/>
  <c r="A28" i="4" s="1"/>
  <c r="Q32" i="1"/>
  <c r="A30" i="4" s="1"/>
  <c r="Q36" i="1"/>
  <c r="A34" i="4" s="1"/>
  <c r="Q65" i="1"/>
  <c r="A63" i="4" s="1"/>
  <c r="Q386" i="1"/>
  <c r="A384" i="4" s="1"/>
  <c r="Q104" i="1"/>
  <c r="A102" i="4" s="1"/>
  <c r="Q60" i="1"/>
  <c r="A58" i="4" s="1"/>
  <c r="Q124" i="1"/>
  <c r="A122" i="4" s="1"/>
  <c r="Q188" i="1"/>
  <c r="A186" i="4" s="1"/>
  <c r="Q29" i="1"/>
  <c r="A27" i="4" s="1"/>
  <c r="Q93" i="1"/>
  <c r="A91" i="4" s="1"/>
  <c r="Q157" i="1"/>
  <c r="A155" i="4" s="1"/>
  <c r="Q95" i="1"/>
  <c r="A93" i="4" s="1"/>
  <c r="Q83" i="1"/>
  <c r="A81" i="4" s="1"/>
  <c r="Q37" i="1"/>
  <c r="A35" i="4" s="1"/>
  <c r="Q134" i="1"/>
  <c r="A132" i="4" s="1"/>
  <c r="Q27" i="1"/>
  <c r="A25" i="4" s="1"/>
  <c r="Q91" i="1"/>
  <c r="A89" i="4" s="1"/>
  <c r="Q155" i="1"/>
  <c r="A153" i="4" s="1"/>
  <c r="Q159" i="1"/>
  <c r="A157" i="4" s="1"/>
  <c r="Q24" i="1"/>
  <c r="A22" i="4" s="1"/>
  <c r="Q88" i="1"/>
  <c r="A86" i="4" s="1"/>
  <c r="Q152" i="1"/>
  <c r="A150" i="4" s="1"/>
  <c r="Q9" i="1"/>
  <c r="Q73" i="1"/>
  <c r="A71" i="4" s="1"/>
  <c r="Q201" i="1"/>
  <c r="A199" i="4" s="1"/>
  <c r="Q58" i="1"/>
  <c r="A56" i="4" s="1"/>
  <c r="Q186" i="1"/>
  <c r="A184" i="4" s="1"/>
  <c r="Q43" i="1"/>
  <c r="A41" i="4" s="1"/>
  <c r="Q107" i="1"/>
  <c r="A105" i="4" s="1"/>
  <c r="Q171" i="1"/>
  <c r="A169" i="4" s="1"/>
  <c r="Q28" i="1"/>
  <c r="A26" i="4" s="1"/>
  <c r="Q92" i="1"/>
  <c r="A90" i="4" s="1"/>
  <c r="Q156" i="1"/>
  <c r="A154" i="4" s="1"/>
  <c r="Q143" i="1"/>
  <c r="A141" i="4" s="1"/>
  <c r="Q61" i="1"/>
  <c r="A59" i="4" s="1"/>
  <c r="Q125" i="1"/>
  <c r="A123" i="4" s="1"/>
  <c r="Q189" i="1"/>
  <c r="A187" i="4" s="1"/>
  <c r="Q94" i="1"/>
  <c r="A92" i="4" s="1"/>
  <c r="Q158" i="1"/>
  <c r="A156" i="4" s="1"/>
  <c r="Q119" i="1"/>
  <c r="A117" i="4" s="1"/>
  <c r="Q181" i="1"/>
  <c r="A179" i="4" s="1"/>
  <c r="Q51" i="1"/>
  <c r="A49" i="4" s="1"/>
  <c r="Q100" i="1"/>
  <c r="A98" i="4" s="1"/>
  <c r="Q175" i="1"/>
  <c r="A173" i="4" s="1"/>
  <c r="Q40" i="1"/>
  <c r="A38" i="4" s="1"/>
  <c r="Q168" i="1"/>
  <c r="A166" i="4" s="1"/>
  <c r="Q89" i="1"/>
  <c r="A87" i="4" s="1"/>
  <c r="Q153" i="1"/>
  <c r="A151" i="4" s="1"/>
  <c r="Q138" i="1"/>
  <c r="A136" i="4" s="1"/>
  <c r="Q202" i="1"/>
  <c r="A200" i="4" s="1"/>
  <c r="Q59" i="1"/>
  <c r="A57" i="4" s="1"/>
  <c r="Q123" i="1"/>
  <c r="A121" i="4" s="1"/>
  <c r="Q187" i="1"/>
  <c r="A185" i="4" s="1"/>
  <c r="Q44" i="1"/>
  <c r="A42" i="4" s="1"/>
  <c r="Q108" i="1"/>
  <c r="A106" i="4" s="1"/>
  <c r="Q172" i="1"/>
  <c r="A170" i="4" s="1"/>
  <c r="Q13" i="1"/>
  <c r="A11" i="4" s="1"/>
  <c r="Q77" i="1"/>
  <c r="A75" i="4" s="1"/>
  <c r="Q141" i="1"/>
  <c r="A139" i="4" s="1"/>
  <c r="Q205" i="1"/>
  <c r="A203" i="4" s="1"/>
  <c r="Q110" i="1"/>
  <c r="A108" i="4" s="1"/>
  <c r="Q80" i="1"/>
  <c r="A78" i="4" s="1"/>
  <c r="Q144" i="1"/>
  <c r="A142" i="4" s="1"/>
  <c r="Q193" i="1"/>
  <c r="A191" i="4" s="1"/>
  <c r="Q50" i="1"/>
  <c r="A48" i="4" s="1"/>
  <c r="Q99" i="1"/>
  <c r="A97" i="4" s="1"/>
  <c r="Q81" i="1"/>
  <c r="A79" i="4" s="1"/>
  <c r="Q71" i="1"/>
  <c r="A69" i="4" s="1"/>
  <c r="Q183" i="1"/>
  <c r="A181" i="4" s="1"/>
  <c r="Q18" i="1"/>
  <c r="A16" i="4" s="1"/>
  <c r="Q82" i="1"/>
  <c r="A80" i="4" s="1"/>
  <c r="Q146" i="1"/>
  <c r="A144" i="4" s="1"/>
  <c r="Q103" i="1"/>
  <c r="A101" i="4" s="1"/>
  <c r="Q16" i="1"/>
  <c r="A14" i="4" s="1"/>
  <c r="Q167" i="1"/>
  <c r="A165" i="4" s="1"/>
  <c r="Q133" i="1"/>
  <c r="A131" i="4" s="1"/>
  <c r="Q197" i="1"/>
  <c r="A195" i="4" s="1"/>
  <c r="Q166" i="1"/>
  <c r="A164" i="4" s="1"/>
  <c r="Q41" i="1"/>
  <c r="A39" i="4" s="1"/>
  <c r="Q105" i="1"/>
  <c r="A103" i="4" s="1"/>
  <c r="Q11" i="1"/>
  <c r="A9" i="4" s="1"/>
  <c r="Q75" i="1"/>
  <c r="A73" i="4" s="1"/>
  <c r="Q139" i="1"/>
  <c r="A137" i="4" s="1"/>
  <c r="Q203" i="1"/>
  <c r="A201" i="4" s="1"/>
  <c r="Q151" i="1"/>
  <c r="A149" i="4" s="1"/>
  <c r="Q62" i="1"/>
  <c r="A60" i="4" s="1"/>
  <c r="Q84" i="1"/>
  <c r="A82" i="4" s="1"/>
  <c r="Q148" i="1"/>
  <c r="A146" i="4" s="1"/>
  <c r="Q53" i="1"/>
  <c r="A51" i="4" s="1"/>
  <c r="Q150" i="1"/>
  <c r="A148" i="4" s="1"/>
  <c r="Q17" i="1"/>
  <c r="A15" i="4" s="1"/>
  <c r="Q145" i="1"/>
  <c r="A143" i="4" s="1"/>
  <c r="Q127" i="1"/>
  <c r="A125" i="4" s="1"/>
  <c r="Q194" i="1"/>
  <c r="A192" i="4" s="1"/>
  <c r="Q179" i="1"/>
  <c r="A177" i="4" s="1"/>
  <c r="Q7" i="1"/>
  <c r="A5" i="4" s="1"/>
  <c r="Q192" i="1"/>
  <c r="A190" i="4" s="1"/>
  <c r="Q49" i="1"/>
  <c r="A47" i="4" s="1"/>
  <c r="Q113" i="1"/>
  <c r="A111" i="4" s="1"/>
  <c r="Q177" i="1"/>
  <c r="A175" i="4" s="1"/>
  <c r="Q34" i="1"/>
  <c r="A32" i="4" s="1"/>
  <c r="Q98" i="1"/>
  <c r="A96" i="4" s="1"/>
  <c r="Q162" i="1"/>
  <c r="A160" i="4" s="1"/>
  <c r="Q132" i="1"/>
  <c r="A130" i="4" s="1"/>
  <c r="Q101" i="1"/>
  <c r="A99" i="4" s="1"/>
  <c r="Q39" i="1"/>
  <c r="A37" i="4" s="1"/>
  <c r="Q20" i="1"/>
  <c r="A18" i="4" s="1"/>
  <c r="Q111" i="1"/>
  <c r="A109" i="4" s="1"/>
  <c r="Q8" i="1"/>
  <c r="A6" i="4" s="1"/>
  <c r="Q72" i="1"/>
  <c r="A70" i="4" s="1"/>
  <c r="Q136" i="1"/>
  <c r="A134" i="4" s="1"/>
  <c r="Q200" i="1"/>
  <c r="A198" i="4" s="1"/>
  <c r="Q106" i="1"/>
  <c r="A104" i="4" s="1"/>
  <c r="Q170" i="1"/>
  <c r="A168" i="4" s="1"/>
  <c r="Q14" i="1"/>
  <c r="A12" i="4" s="1"/>
  <c r="Q355" i="1"/>
  <c r="A353" i="4" s="1"/>
  <c r="Q261" i="1"/>
  <c r="A259" i="4" s="1"/>
  <c r="Q423" i="1"/>
  <c r="A421" i="4" s="1"/>
  <c r="Q268" i="1"/>
  <c r="A266" i="4" s="1"/>
  <c r="Q334" i="1"/>
  <c r="A332" i="4" s="1"/>
  <c r="Q580" i="1"/>
  <c r="A578" i="4" s="1"/>
  <c r="Q532" i="1"/>
  <c r="A530" i="4" s="1"/>
  <c r="Q251" i="1"/>
  <c r="A249" i="4" s="1"/>
  <c r="Q772" i="1"/>
  <c r="A770" i="4" s="1"/>
  <c r="Q492" i="1"/>
  <c r="A490" i="4" s="1"/>
  <c r="Q407" i="1"/>
  <c r="A405" i="4" s="1"/>
  <c r="Q376" i="1"/>
  <c r="A374" i="4" s="1"/>
  <c r="Q440" i="1"/>
  <c r="A438" i="4" s="1"/>
  <c r="Q504" i="1"/>
  <c r="A502" i="4" s="1"/>
  <c r="Q568" i="1"/>
  <c r="A566" i="4" s="1"/>
  <c r="Q632" i="1"/>
  <c r="A630" i="4" s="1"/>
  <c r="Q696" i="1"/>
  <c r="A694" i="4" s="1"/>
  <c r="Q760" i="1"/>
  <c r="A758" i="4" s="1"/>
  <c r="Q824" i="1"/>
  <c r="A822" i="4" s="1"/>
  <c r="Q888" i="1"/>
  <c r="A886" i="4" s="1"/>
  <c r="Q952" i="1"/>
  <c r="A950" i="4" s="1"/>
  <c r="Q337" i="1"/>
  <c r="A335" i="4" s="1"/>
  <c r="Q401" i="1"/>
  <c r="A399" i="4" s="1"/>
  <c r="Q465" i="1"/>
  <c r="A463" i="4" s="1"/>
  <c r="Q529" i="1"/>
  <c r="A527" i="4" s="1"/>
  <c r="Q593" i="1"/>
  <c r="A591" i="4" s="1"/>
  <c r="Q657" i="1"/>
  <c r="A655" i="4" s="1"/>
  <c r="Q721" i="1"/>
  <c r="A719" i="4" s="1"/>
  <c r="Q785" i="1"/>
  <c r="A783" i="4" s="1"/>
  <c r="Q849" i="1"/>
  <c r="A847" i="4" s="1"/>
  <c r="Q913" i="1"/>
  <c r="A911" i="4" s="1"/>
  <c r="Q977" i="1"/>
  <c r="A975" i="4" s="1"/>
  <c r="Q698" i="1"/>
  <c r="A696" i="4" s="1"/>
  <c r="Q762" i="1"/>
  <c r="A760" i="4" s="1"/>
  <c r="Q826" i="1"/>
  <c r="A824" i="4" s="1"/>
  <c r="Q890" i="1"/>
  <c r="A888" i="4" s="1"/>
  <c r="Q954" i="1"/>
  <c r="A952" i="4" s="1"/>
  <c r="Q218" i="1"/>
  <c r="A216" i="4" s="1"/>
  <c r="Q252" i="1"/>
  <c r="A250" i="4" s="1"/>
  <c r="Q335" i="1"/>
  <c r="A333" i="4" s="1"/>
  <c r="Q438" i="1"/>
  <c r="A436" i="4" s="1"/>
  <c r="Q828" i="1"/>
  <c r="A826" i="4" s="1"/>
  <c r="Q278" i="1"/>
  <c r="A276" i="4" s="1"/>
  <c r="Q273" i="1"/>
  <c r="A271" i="4" s="1"/>
  <c r="Q891" i="1"/>
  <c r="A889" i="4" s="1"/>
  <c r="Q211" i="1"/>
  <c r="A209" i="4" s="1"/>
  <c r="Q270" i="1"/>
  <c r="A268" i="4" s="1"/>
  <c r="Q208" i="1"/>
  <c r="A206" i="4" s="1"/>
  <c r="Q272" i="1"/>
  <c r="A270" i="4" s="1"/>
  <c r="Q343" i="1"/>
  <c r="A341" i="4" s="1"/>
  <c r="Q446" i="1"/>
  <c r="A444" i="4" s="1"/>
  <c r="Q484" i="1"/>
  <c r="A482" i="4" s="1"/>
  <c r="Q281" i="1"/>
  <c r="A279" i="4" s="1"/>
  <c r="Q357" i="1"/>
  <c r="A355" i="4" s="1"/>
  <c r="Q421" i="1"/>
  <c r="A419" i="4" s="1"/>
  <c r="Q485" i="1"/>
  <c r="A483" i="4" s="1"/>
  <c r="Q549" i="1"/>
  <c r="A547" i="4" s="1"/>
  <c r="Q613" i="1"/>
  <c r="A611" i="4" s="1"/>
  <c r="Q677" i="1"/>
  <c r="A675" i="4" s="1"/>
  <c r="Q741" i="1"/>
  <c r="A739" i="4" s="1"/>
  <c r="Q805" i="1"/>
  <c r="A803" i="4" s="1"/>
  <c r="Q869" i="1"/>
  <c r="A867" i="4" s="1"/>
  <c r="Q933" i="1"/>
  <c r="A931" i="4" s="1"/>
  <c r="Q997" i="1"/>
  <c r="A995" i="4" s="1"/>
  <c r="Q362" i="1"/>
  <c r="A360" i="4" s="1"/>
  <c r="Q245" i="1"/>
  <c r="A243" i="4" s="1"/>
  <c r="Q316" i="1"/>
  <c r="A314" i="4" s="1"/>
  <c r="Q371" i="1"/>
  <c r="A369" i="4" s="1"/>
  <c r="Q651" i="1"/>
  <c r="A649" i="4" s="1"/>
  <c r="Q907" i="1"/>
  <c r="A905" i="4" s="1"/>
  <c r="Q411" i="1"/>
  <c r="A409" i="4" s="1"/>
  <c r="Q374" i="1"/>
  <c r="A372" i="4" s="1"/>
  <c r="Q972" i="1"/>
  <c r="A970" i="4" s="1"/>
  <c r="Q482" i="1"/>
  <c r="A480" i="4" s="1"/>
  <c r="Q546" i="1"/>
  <c r="A544" i="4" s="1"/>
  <c r="Q610" i="1"/>
  <c r="A608" i="4" s="1"/>
  <c r="Q674" i="1"/>
  <c r="A672" i="4" s="1"/>
  <c r="Q738" i="1"/>
  <c r="A736" i="4" s="1"/>
  <c r="Q802" i="1"/>
  <c r="A800" i="4" s="1"/>
  <c r="Q866" i="1"/>
  <c r="A864" i="4" s="1"/>
  <c r="Q930" i="1"/>
  <c r="A928" i="4" s="1"/>
  <c r="Q994" i="1"/>
  <c r="A992" i="4" s="1"/>
  <c r="Q266" i="1"/>
  <c r="A264" i="4" s="1"/>
  <c r="Q306" i="1"/>
  <c r="A304" i="4" s="1"/>
  <c r="Q418" i="1"/>
  <c r="A416" i="4" s="1"/>
  <c r="Q297" i="1"/>
  <c r="A295" i="4" s="1"/>
  <c r="Q282" i="1"/>
  <c r="A280" i="4" s="1"/>
  <c r="Q572" i="1"/>
  <c r="A570" i="4" s="1"/>
  <c r="Q314" i="1"/>
  <c r="A312" i="4" s="1"/>
  <c r="Q354" i="1"/>
  <c r="A352" i="4" s="1"/>
  <c r="Q382" i="1"/>
  <c r="A380" i="4" s="1"/>
  <c r="Q214" i="1"/>
  <c r="A212" i="4" s="1"/>
  <c r="Q241" i="1"/>
  <c r="A239" i="4" s="1"/>
  <c r="Q996" i="1"/>
  <c r="A994" i="4" s="1"/>
  <c r="Q591" i="1"/>
  <c r="A589" i="4" s="1"/>
  <c r="Q655" i="1"/>
  <c r="A653" i="4" s="1"/>
  <c r="Q719" i="1"/>
  <c r="A717" i="4" s="1"/>
  <c r="Q783" i="1"/>
  <c r="A781" i="4" s="1"/>
  <c r="Q847" i="1"/>
  <c r="A845" i="4" s="1"/>
  <c r="Q911" i="1"/>
  <c r="A909" i="4" s="1"/>
  <c r="Q975" i="1"/>
  <c r="A973" i="4" s="1"/>
  <c r="Q490" i="1"/>
  <c r="A488" i="4" s="1"/>
  <c r="Q554" i="1"/>
  <c r="A552" i="4" s="1"/>
  <c r="Q618" i="1"/>
  <c r="A616" i="4" s="1"/>
  <c r="Q682" i="1"/>
  <c r="A680" i="4" s="1"/>
  <c r="Q746" i="1"/>
  <c r="A744" i="4" s="1"/>
  <c r="Q810" i="1"/>
  <c r="A808" i="4" s="1"/>
  <c r="Q874" i="1"/>
  <c r="A872" i="4" s="1"/>
  <c r="Q938" i="1"/>
  <c r="A936" i="4" s="1"/>
  <c r="Q1002" i="1"/>
  <c r="A1000" i="4" s="1"/>
  <c r="Q748" i="1"/>
  <c r="A746" i="4" s="1"/>
  <c r="Q243" i="1"/>
  <c r="A241" i="4" s="1"/>
  <c r="Q399" i="1"/>
  <c r="A397" i="4" s="1"/>
  <c r="Q244" i="1"/>
  <c r="A242" i="4" s="1"/>
  <c r="Q527" i="1"/>
  <c r="A525" i="4" s="1"/>
  <c r="Q471" i="1"/>
  <c r="A469" i="4" s="1"/>
  <c r="Q395" i="1"/>
  <c r="A393" i="4" s="1"/>
  <c r="Q516" i="1"/>
  <c r="A514" i="4" s="1"/>
  <c r="Q309" i="1"/>
  <c r="A307" i="4" s="1"/>
  <c r="Q313" i="1"/>
  <c r="A311" i="4" s="1"/>
  <c r="Q535" i="1"/>
  <c r="A533" i="4" s="1"/>
  <c r="Q599" i="1"/>
  <c r="A597" i="4" s="1"/>
  <c r="Q663" i="1"/>
  <c r="A661" i="4" s="1"/>
  <c r="Q727" i="1"/>
  <c r="A725" i="4" s="1"/>
  <c r="Q791" i="1"/>
  <c r="A789" i="4" s="1"/>
  <c r="Q855" i="1"/>
  <c r="A853" i="4" s="1"/>
  <c r="Q919" i="1"/>
  <c r="A917" i="4" s="1"/>
  <c r="Q983" i="1"/>
  <c r="A981" i="4" s="1"/>
  <c r="Q521" i="1"/>
  <c r="A519" i="4" s="1"/>
  <c r="Q585" i="1"/>
  <c r="A583" i="4" s="1"/>
  <c r="Q649" i="1"/>
  <c r="A647" i="4" s="1"/>
  <c r="Q713" i="1"/>
  <c r="A711" i="4" s="1"/>
  <c r="Q777" i="1"/>
  <c r="A775" i="4" s="1"/>
  <c r="Q841" i="1"/>
  <c r="A839" i="4" s="1"/>
  <c r="Q905" i="1"/>
  <c r="A903" i="4" s="1"/>
  <c r="Q969" i="1"/>
  <c r="A967" i="4" s="1"/>
  <c r="Q4" i="1"/>
  <c r="A2" i="4" s="1"/>
  <c r="Q212" i="1"/>
  <c r="A210" i="4" s="1"/>
  <c r="Q269" i="1"/>
  <c r="A267" i="4" s="1"/>
  <c r="Q342" i="1"/>
  <c r="A340" i="4" s="1"/>
  <c r="Q232" i="1"/>
  <c r="A230" i="4" s="1"/>
  <c r="Q924" i="1"/>
  <c r="A922" i="4" s="1"/>
  <c r="Q509" i="1"/>
  <c r="A507" i="4" s="1"/>
  <c r="Q701" i="1"/>
  <c r="A699" i="4" s="1"/>
  <c r="Q829" i="1"/>
  <c r="A827" i="4" s="1"/>
  <c r="Q957" i="1"/>
  <c r="A955" i="4" s="1"/>
  <c r="Q450" i="1"/>
  <c r="A448" i="4" s="1"/>
  <c r="Q367" i="1"/>
  <c r="A365" i="4" s="1"/>
  <c r="Q788" i="1"/>
  <c r="A786" i="4" s="1"/>
  <c r="Q296" i="1"/>
  <c r="A294" i="4" s="1"/>
  <c r="Q495" i="1"/>
  <c r="A493" i="4" s="1"/>
  <c r="Q381" i="1"/>
  <c r="A379" i="4" s="1"/>
  <c r="Q573" i="1"/>
  <c r="A571" i="4" s="1"/>
  <c r="Q893" i="1"/>
  <c r="A891" i="4" s="1"/>
  <c r="Q322" i="1"/>
  <c r="A320" i="4" s="1"/>
  <c r="Q412" i="1"/>
  <c r="A410" i="4" s="1"/>
  <c r="Q564" i="1"/>
  <c r="A562" i="4" s="1"/>
  <c r="Q612" i="1"/>
  <c r="A610" i="4" s="1"/>
  <c r="Q642" i="1"/>
  <c r="A640" i="4" s="1"/>
  <c r="Q706" i="1"/>
  <c r="A704" i="4" s="1"/>
  <c r="Q770" i="1"/>
  <c r="A768" i="4" s="1"/>
  <c r="Q834" i="1"/>
  <c r="A832" i="4" s="1"/>
  <c r="Q898" i="1"/>
  <c r="A896" i="4" s="1"/>
  <c r="Q962" i="1"/>
  <c r="A960" i="4" s="1"/>
  <c r="Q276" i="1"/>
  <c r="A274" i="4" s="1"/>
  <c r="Q387" i="1"/>
  <c r="A385" i="4" s="1"/>
  <c r="Q467" i="1"/>
  <c r="A465" i="4" s="1"/>
  <c r="Q445" i="1"/>
  <c r="A443" i="4" s="1"/>
  <c r="Q637" i="1"/>
  <c r="A635" i="4" s="1"/>
  <c r="Q765" i="1"/>
  <c r="A763" i="4" s="1"/>
  <c r="Q500" i="1"/>
  <c r="A498" i="4" s="1"/>
  <c r="Q238" i="1"/>
  <c r="A236" i="4" s="1"/>
  <c r="Q491" i="1"/>
  <c r="A489" i="4" s="1"/>
  <c r="Q406" i="1"/>
  <c r="A404" i="4" s="1"/>
  <c r="Q844" i="1"/>
  <c r="A842" i="4" s="1"/>
  <c r="Q668" i="1"/>
  <c r="A666" i="4" s="1"/>
  <c r="Q559" i="1"/>
  <c r="A557" i="4" s="1"/>
  <c r="Q623" i="1"/>
  <c r="A621" i="4" s="1"/>
  <c r="Q687" i="1"/>
  <c r="A685" i="4" s="1"/>
  <c r="Q751" i="1"/>
  <c r="A749" i="4" s="1"/>
  <c r="Q815" i="1"/>
  <c r="A813" i="4" s="1"/>
  <c r="Q879" i="1"/>
  <c r="A877" i="4" s="1"/>
  <c r="Q943" i="1"/>
  <c r="A941" i="4" s="1"/>
  <c r="Q724" i="1"/>
  <c r="A722" i="4" s="1"/>
  <c r="Q684" i="1"/>
  <c r="A682" i="4" s="1"/>
  <c r="Q235" i="1"/>
  <c r="A233" i="4" s="1"/>
  <c r="Q293" i="1"/>
  <c r="A291" i="4" s="1"/>
  <c r="Q452" i="1"/>
  <c r="A450" i="4" s="1"/>
  <c r="Q764" i="1"/>
  <c r="A762" i="4" s="1"/>
  <c r="Q430" i="1"/>
  <c r="A428" i="4" s="1"/>
  <c r="Q455" i="1"/>
  <c r="A453" i="4" s="1"/>
  <c r="Q519" i="1"/>
  <c r="A517" i="4" s="1"/>
  <c r="Q360" i="1"/>
  <c r="A358" i="4" s="1"/>
  <c r="Q424" i="1"/>
  <c r="A422" i="4" s="1"/>
  <c r="Q488" i="1"/>
  <c r="A486" i="4" s="1"/>
  <c r="Q552" i="1"/>
  <c r="A550" i="4" s="1"/>
  <c r="Q616" i="1"/>
  <c r="A614" i="4" s="1"/>
  <c r="Q680" i="1"/>
  <c r="A678" i="4" s="1"/>
  <c r="Q744" i="1"/>
  <c r="A742" i="4" s="1"/>
  <c r="Q808" i="1"/>
  <c r="A806" i="4" s="1"/>
  <c r="Q872" i="1"/>
  <c r="A870" i="4" s="1"/>
  <c r="Q936" i="1"/>
  <c r="A934" i="4" s="1"/>
  <c r="Q1000" i="1"/>
  <c r="A998" i="4" s="1"/>
  <c r="Q385" i="1"/>
  <c r="A383" i="4" s="1"/>
  <c r="Q449" i="1"/>
  <c r="A447" i="4" s="1"/>
  <c r="Q513" i="1"/>
  <c r="A511" i="4" s="1"/>
  <c r="Q577" i="1"/>
  <c r="A575" i="4" s="1"/>
  <c r="Q641" i="1"/>
  <c r="A639" i="4" s="1"/>
  <c r="Q705" i="1"/>
  <c r="A703" i="4" s="1"/>
  <c r="Q769" i="1"/>
  <c r="A767" i="4" s="1"/>
  <c r="Q833" i="1"/>
  <c r="A831" i="4" s="1"/>
  <c r="Q897" i="1"/>
  <c r="A895" i="4" s="1"/>
  <c r="Q961" i="1"/>
  <c r="A959" i="4" s="1"/>
  <c r="Q747" i="1"/>
  <c r="A745" i="4" s="1"/>
  <c r="Q1003" i="1"/>
  <c r="A1001" i="4" s="1"/>
  <c r="Q443" i="1"/>
  <c r="A441" i="4" s="1"/>
  <c r="Q332" i="1"/>
  <c r="A330" i="4" s="1"/>
  <c r="Q514" i="1"/>
  <c r="A512" i="4" s="1"/>
  <c r="Q578" i="1"/>
  <c r="A576" i="4" s="1"/>
  <c r="Q300" i="1"/>
  <c r="A298" i="4" s="1"/>
  <c r="Q274" i="1"/>
  <c r="A272" i="4" s="1"/>
  <c r="Q229" i="1"/>
  <c r="A227" i="4" s="1"/>
  <c r="Q588" i="1"/>
  <c r="A586" i="4" s="1"/>
  <c r="Q302" i="1"/>
  <c r="A300" i="4" s="1"/>
  <c r="Q508" i="1"/>
  <c r="A506" i="4" s="1"/>
  <c r="Q327" i="1"/>
  <c r="A325" i="4" s="1"/>
  <c r="Q336" i="1"/>
  <c r="A334" i="4" s="1"/>
  <c r="Q400" i="1"/>
  <c r="A398" i="4" s="1"/>
  <c r="Q464" i="1"/>
  <c r="A462" i="4" s="1"/>
  <c r="Q528" i="1"/>
  <c r="A526" i="4" s="1"/>
  <c r="Q592" i="1"/>
  <c r="A590" i="4" s="1"/>
  <c r="Q656" i="1"/>
  <c r="A654" i="4" s="1"/>
  <c r="Q720" i="1"/>
  <c r="A718" i="4" s="1"/>
  <c r="Q784" i="1"/>
  <c r="A782" i="4" s="1"/>
  <c r="Q848" i="1"/>
  <c r="A846" i="4" s="1"/>
  <c r="Q912" i="1"/>
  <c r="A910" i="4" s="1"/>
  <c r="Q976" i="1"/>
  <c r="A974" i="4" s="1"/>
  <c r="Q361" i="1"/>
  <c r="A359" i="4" s="1"/>
  <c r="Q425" i="1"/>
  <c r="A423" i="4" s="1"/>
  <c r="Q489" i="1"/>
  <c r="A487" i="4" s="1"/>
  <c r="Q553" i="1"/>
  <c r="A551" i="4" s="1"/>
  <c r="Q617" i="1"/>
  <c r="A615" i="4" s="1"/>
  <c r="Q681" i="1"/>
  <c r="A679" i="4" s="1"/>
  <c r="Q745" i="1"/>
  <c r="A743" i="4" s="1"/>
  <c r="Q809" i="1"/>
  <c r="A807" i="4" s="1"/>
  <c r="Q873" i="1"/>
  <c r="A871" i="4" s="1"/>
  <c r="Q937" i="1"/>
  <c r="A935" i="4" s="1"/>
  <c r="Q1001" i="1"/>
  <c r="A999" i="4" s="1"/>
  <c r="Q503" i="1"/>
  <c r="A501" i="4" s="1"/>
  <c r="Q644" i="1"/>
  <c r="A642" i="4" s="1"/>
  <c r="Q859" i="1"/>
  <c r="A857" i="4" s="1"/>
  <c r="Q458" i="1"/>
  <c r="A456" i="4" s="1"/>
  <c r="Q240" i="1"/>
  <c r="A238" i="4" s="1"/>
  <c r="Q304" i="1"/>
  <c r="A302" i="4" s="1"/>
  <c r="Q246" i="1"/>
  <c r="A244" i="4" s="1"/>
  <c r="Q249" i="1"/>
  <c r="A247" i="4" s="1"/>
  <c r="Q325" i="1"/>
  <c r="A323" i="4" s="1"/>
  <c r="Q389" i="1"/>
  <c r="A387" i="4" s="1"/>
  <c r="Q453" i="1"/>
  <c r="A451" i="4" s="1"/>
  <c r="Q517" i="1"/>
  <c r="A515" i="4" s="1"/>
  <c r="Q581" i="1"/>
  <c r="A579" i="4" s="1"/>
  <c r="Q645" i="1"/>
  <c r="A643" i="4" s="1"/>
  <c r="Q709" i="1"/>
  <c r="A707" i="4" s="1"/>
  <c r="Q773" i="1"/>
  <c r="A771" i="4" s="1"/>
  <c r="Q837" i="1"/>
  <c r="A835" i="4" s="1"/>
  <c r="Q901" i="1"/>
  <c r="A899" i="4" s="1"/>
  <c r="Q965" i="1"/>
  <c r="A963" i="4" s="1"/>
  <c r="Q547" i="1"/>
  <c r="A545" i="4" s="1"/>
  <c r="Q675" i="1"/>
  <c r="A673" i="4" s="1"/>
  <c r="Q803" i="1"/>
  <c r="A801" i="4" s="1"/>
  <c r="Q931" i="1"/>
  <c r="A929" i="4" s="1"/>
  <c r="Q414" i="1"/>
  <c r="A412" i="4" s="1"/>
  <c r="Q364" i="1"/>
  <c r="A362" i="4" s="1"/>
  <c r="Q956" i="1"/>
  <c r="A954" i="4" s="1"/>
  <c r="Q876" i="1"/>
  <c r="A874" i="4" s="1"/>
  <c r="Q507" i="1"/>
  <c r="A505" i="4" s="1"/>
  <c r="Q394" i="1"/>
  <c r="A392" i="4" s="1"/>
  <c r="Q980" i="1"/>
  <c r="A978" i="4" s="1"/>
  <c r="Q372" i="1"/>
  <c r="A370" i="4" s="1"/>
  <c r="Q522" i="1"/>
  <c r="A520" i="4" s="1"/>
  <c r="Q586" i="1"/>
  <c r="A584" i="4" s="1"/>
  <c r="Q650" i="1"/>
  <c r="A648" i="4" s="1"/>
  <c r="Q714" i="1"/>
  <c r="A712" i="4" s="1"/>
  <c r="Q778" i="1"/>
  <c r="A776" i="4" s="1"/>
  <c r="Q842" i="1"/>
  <c r="A840" i="4" s="1"/>
  <c r="Q906" i="1"/>
  <c r="A904" i="4" s="1"/>
  <c r="Q970" i="1"/>
  <c r="A968" i="4" s="1"/>
  <c r="Q692" i="1"/>
  <c r="A690" i="4" s="1"/>
  <c r="Q375" i="1"/>
  <c r="A373" i="4" s="1"/>
  <c r="Q310" i="1"/>
  <c r="A308" i="4" s="1"/>
  <c r="Q523" i="1"/>
  <c r="A521" i="4" s="1"/>
  <c r="Q756" i="1"/>
  <c r="A754" i="4" s="1"/>
  <c r="Q277" i="1"/>
  <c r="A275" i="4" s="1"/>
  <c r="Q419" i="1"/>
  <c r="A417" i="4" s="1"/>
  <c r="Q284" i="1"/>
  <c r="A282" i="4" s="1"/>
  <c r="Q217" i="1"/>
  <c r="A215" i="4" s="1"/>
  <c r="Q460" i="1"/>
  <c r="A458" i="4" s="1"/>
  <c r="Q567" i="1"/>
  <c r="A565" i="4" s="1"/>
  <c r="Q631" i="1"/>
  <c r="A629" i="4" s="1"/>
  <c r="Q695" i="1"/>
  <c r="A693" i="4" s="1"/>
  <c r="Q759" i="1"/>
  <c r="A757" i="4" s="1"/>
  <c r="Q823" i="1"/>
  <c r="A821" i="4" s="1"/>
  <c r="Q887" i="1"/>
  <c r="A885" i="4" s="1"/>
  <c r="Q951" i="1"/>
  <c r="A949" i="4" s="1"/>
  <c r="Q350" i="1"/>
  <c r="A348" i="4" s="1"/>
  <c r="Q820" i="1"/>
  <c r="A818" i="4" s="1"/>
  <c r="Q330" i="1"/>
  <c r="A328" i="4" s="1"/>
  <c r="Q660" i="1"/>
  <c r="A658" i="4" s="1"/>
  <c r="Q700" i="1"/>
  <c r="A698" i="4" s="1"/>
  <c r="Q344" i="1"/>
  <c r="A342" i="4" s="1"/>
  <c r="Q408" i="1"/>
  <c r="A406" i="4" s="1"/>
  <c r="Q472" i="1"/>
  <c r="A470" i="4" s="1"/>
  <c r="Q536" i="1"/>
  <c r="A534" i="4" s="1"/>
  <c r="Q600" i="1"/>
  <c r="A598" i="4" s="1"/>
  <c r="Q664" i="1"/>
  <c r="A662" i="4" s="1"/>
  <c r="Q728" i="1"/>
  <c r="A726" i="4" s="1"/>
  <c r="Q792" i="1"/>
  <c r="A790" i="4" s="1"/>
  <c r="Q856" i="1"/>
  <c r="A854" i="4" s="1"/>
  <c r="Q920" i="1"/>
  <c r="A918" i="4" s="1"/>
  <c r="Q984" i="1"/>
  <c r="A982" i="4" s="1"/>
  <c r="Q369" i="1"/>
  <c r="A367" i="4" s="1"/>
  <c r="Q433" i="1"/>
  <c r="A431" i="4" s="1"/>
  <c r="Q497" i="1"/>
  <c r="A495" i="4" s="1"/>
  <c r="Q561" i="1"/>
  <c r="A559" i="4" s="1"/>
  <c r="Q625" i="1"/>
  <c r="A623" i="4" s="1"/>
  <c r="Q689" i="1"/>
  <c r="A687" i="4" s="1"/>
  <c r="Q753" i="1"/>
  <c r="A751" i="4" s="1"/>
  <c r="Q817" i="1"/>
  <c r="A815" i="4" s="1"/>
  <c r="Q881" i="1"/>
  <c r="A879" i="4" s="1"/>
  <c r="Q945" i="1"/>
  <c r="A943" i="4" s="1"/>
  <c r="Q368" i="1"/>
  <c r="A366" i="4" s="1"/>
  <c r="Q432" i="1"/>
  <c r="A430" i="4" s="1"/>
  <c r="Q496" i="1"/>
  <c r="A494" i="4" s="1"/>
  <c r="Q560" i="1"/>
  <c r="A558" i="4" s="1"/>
  <c r="Q624" i="1"/>
  <c r="A622" i="4" s="1"/>
  <c r="Q688" i="1"/>
  <c r="A686" i="4" s="1"/>
  <c r="Q752" i="1"/>
  <c r="A750" i="4" s="1"/>
  <c r="Q816" i="1"/>
  <c r="A814" i="4" s="1"/>
  <c r="Q880" i="1"/>
  <c r="A878" i="4" s="1"/>
  <c r="Q944" i="1"/>
  <c r="A942" i="4" s="1"/>
  <c r="Q329" i="1"/>
  <c r="A327" i="4" s="1"/>
  <c r="Q393" i="1"/>
  <c r="A391" i="4" s="1"/>
  <c r="Q457" i="1"/>
  <c r="A455" i="4" s="1"/>
  <c r="Q237" i="1"/>
  <c r="A235" i="4" s="1"/>
  <c r="Q515" i="1"/>
  <c r="A513" i="4" s="1"/>
  <c r="Q301" i="1"/>
  <c r="A299" i="4" s="1"/>
  <c r="Q339" i="1"/>
  <c r="A337" i="4" s="1"/>
  <c r="Q264" i="1"/>
  <c r="A262" i="4" s="1"/>
  <c r="Q740" i="1"/>
  <c r="A738" i="4" s="1"/>
  <c r="Q349" i="1"/>
  <c r="A347" i="4" s="1"/>
  <c r="Q413" i="1"/>
  <c r="A411" i="4" s="1"/>
  <c r="Q477" i="1"/>
  <c r="A475" i="4" s="1"/>
  <c r="Q541" i="1"/>
  <c r="A539" i="4" s="1"/>
  <c r="Q605" i="1"/>
  <c r="A603" i="4" s="1"/>
  <c r="Q669" i="1"/>
  <c r="A667" i="4" s="1"/>
  <c r="Q733" i="1"/>
  <c r="A731" i="4" s="1"/>
  <c r="Q797" i="1"/>
  <c r="A795" i="4" s="1"/>
  <c r="Q861" i="1"/>
  <c r="A859" i="4" s="1"/>
  <c r="Q925" i="1"/>
  <c r="A923" i="4" s="1"/>
  <c r="Q989" i="1"/>
  <c r="A987" i="4" s="1"/>
  <c r="Q250" i="1"/>
  <c r="A248" i="4" s="1"/>
  <c r="Q463" i="1"/>
  <c r="A461" i="4" s="1"/>
  <c r="Q716" i="1"/>
  <c r="A714" i="4" s="1"/>
  <c r="Q363" i="1"/>
  <c r="A361" i="4" s="1"/>
  <c r="Q796" i="1"/>
  <c r="A794" i="4" s="1"/>
  <c r="Q226" i="1"/>
  <c r="A224" i="4" s="1"/>
  <c r="Q347" i="1"/>
  <c r="A345" i="4" s="1"/>
  <c r="Q462" i="1"/>
  <c r="A460" i="4" s="1"/>
  <c r="Q812" i="1"/>
  <c r="A810" i="4" s="1"/>
  <c r="Q404" i="1"/>
  <c r="A402" i="4" s="1"/>
  <c r="Q380" i="1"/>
  <c r="A378" i="4" s="1"/>
  <c r="Q236" i="1"/>
  <c r="A234" i="4" s="1"/>
  <c r="Q262" i="1"/>
  <c r="A260" i="4" s="1"/>
  <c r="Q257" i="1"/>
  <c r="A255" i="4" s="1"/>
  <c r="Q321" i="1"/>
  <c r="A319" i="4" s="1"/>
  <c r="Q506" i="1"/>
  <c r="A504" i="4" s="1"/>
  <c r="Q570" i="1"/>
  <c r="A568" i="4" s="1"/>
  <c r="Q634" i="1"/>
  <c r="A632" i="4" s="1"/>
  <c r="Q636" i="1"/>
  <c r="A634" i="4" s="1"/>
  <c r="Q242" i="1"/>
  <c r="A240" i="4" s="1"/>
  <c r="Q359" i="1"/>
  <c r="A357" i="4" s="1"/>
  <c r="Q628" i="1"/>
  <c r="A626" i="4" s="1"/>
  <c r="Q836" i="1"/>
  <c r="A834" i="4" s="1"/>
  <c r="Q256" i="1"/>
  <c r="A254" i="4" s="1"/>
  <c r="Q320" i="1"/>
  <c r="A318" i="4" s="1"/>
  <c r="Q435" i="1"/>
  <c r="A433" i="4" s="1"/>
  <c r="Q341" i="1"/>
  <c r="A339" i="4" s="1"/>
  <c r="Q405" i="1"/>
  <c r="A403" i="4" s="1"/>
  <c r="Q469" i="1"/>
  <c r="A467" i="4" s="1"/>
  <c r="Q533" i="1"/>
  <c r="A531" i="4" s="1"/>
  <c r="Q597" i="1"/>
  <c r="A595" i="4" s="1"/>
  <c r="Q661" i="1"/>
  <c r="A659" i="4" s="1"/>
  <c r="Q725" i="1"/>
  <c r="A723" i="4" s="1"/>
  <c r="Q789" i="1"/>
  <c r="A787" i="4" s="1"/>
  <c r="Q853" i="1"/>
  <c r="A851" i="4" s="1"/>
  <c r="Q917" i="1"/>
  <c r="A915" i="4" s="1"/>
  <c r="Q981" i="1"/>
  <c r="A979" i="4" s="1"/>
  <c r="Q551" i="1"/>
  <c r="A549" i="4" s="1"/>
  <c r="Q615" i="1"/>
  <c r="A613" i="4" s="1"/>
  <c r="Q679" i="1"/>
  <c r="A677" i="4" s="1"/>
  <c r="Q743" i="1"/>
  <c r="A741" i="4" s="1"/>
  <c r="Q807" i="1"/>
  <c r="A805" i="4" s="1"/>
  <c r="Q871" i="1"/>
  <c r="A869" i="4" s="1"/>
  <c r="Q935" i="1"/>
  <c r="A933" i="4" s="1"/>
  <c r="Q999" i="1"/>
  <c r="A997" i="4" s="1"/>
  <c r="Q563" i="1"/>
  <c r="A561" i="4" s="1"/>
  <c r="Q755" i="1"/>
  <c r="A753" i="4" s="1"/>
  <c r="Q819" i="1"/>
  <c r="A817" i="4" s="1"/>
  <c r="Q940" i="1"/>
  <c r="A938" i="4" s="1"/>
  <c r="Q267" i="1"/>
  <c r="A265" i="4" s="1"/>
  <c r="Q892" i="1"/>
  <c r="A890" i="4" s="1"/>
  <c r="Q230" i="1"/>
  <c r="A228" i="4" s="1"/>
  <c r="Q331" i="1"/>
  <c r="A329" i="4" s="1"/>
  <c r="Q209" i="1"/>
  <c r="A207" i="4" s="1"/>
  <c r="Q346" i="1"/>
  <c r="A344" i="4" s="1"/>
  <c r="Q328" i="1"/>
  <c r="A326" i="4" s="1"/>
  <c r="Q392" i="1"/>
  <c r="A390" i="4" s="1"/>
  <c r="Q456" i="1"/>
  <c r="A454" i="4" s="1"/>
  <c r="Q520" i="1"/>
  <c r="A518" i="4" s="1"/>
  <c r="Q584" i="1"/>
  <c r="A582" i="4" s="1"/>
  <c r="Q648" i="1"/>
  <c r="A646" i="4" s="1"/>
  <c r="Q712" i="1"/>
  <c r="A710" i="4" s="1"/>
  <c r="Q776" i="1"/>
  <c r="A774" i="4" s="1"/>
  <c r="Q840" i="1"/>
  <c r="A838" i="4" s="1"/>
  <c r="Q904" i="1"/>
  <c r="A902" i="4" s="1"/>
  <c r="Q968" i="1"/>
  <c r="A966" i="4" s="1"/>
  <c r="Q353" i="1"/>
  <c r="A351" i="4" s="1"/>
  <c r="Q417" i="1"/>
  <c r="A415" i="4" s="1"/>
  <c r="Q481" i="1"/>
  <c r="A479" i="4" s="1"/>
  <c r="Q545" i="1"/>
  <c r="A543" i="4" s="1"/>
  <c r="Q609" i="1"/>
  <c r="A607" i="4" s="1"/>
  <c r="Q673" i="1"/>
  <c r="A671" i="4" s="1"/>
  <c r="Q737" i="1"/>
  <c r="A735" i="4" s="1"/>
  <c r="Q801" i="1"/>
  <c r="A799" i="4" s="1"/>
  <c r="Q865" i="1"/>
  <c r="A863" i="4" s="1"/>
  <c r="Q929" i="1"/>
  <c r="A927" i="4" s="1"/>
  <c r="Q993" i="1"/>
  <c r="A991" i="4" s="1"/>
  <c r="Q699" i="1"/>
  <c r="A697" i="4" s="1"/>
  <c r="Q290" i="1"/>
  <c r="A288" i="4" s="1"/>
  <c r="Q398" i="1"/>
  <c r="A396" i="4" s="1"/>
  <c r="Q556" i="1"/>
  <c r="A554" i="4" s="1"/>
  <c r="Q378" i="1"/>
  <c r="A376" i="4" s="1"/>
  <c r="Q294" i="1"/>
  <c r="A292" i="4" s="1"/>
  <c r="Q442" i="1"/>
  <c r="A440" i="4" s="1"/>
  <c r="Q459" i="1"/>
  <c r="A457" i="4" s="1"/>
  <c r="Q708" i="1"/>
  <c r="A706" i="4" s="1"/>
  <c r="Q366" i="1"/>
  <c r="A364" i="4" s="1"/>
  <c r="Q225" i="1"/>
  <c r="A223" i="4" s="1"/>
  <c r="Q474" i="1"/>
  <c r="A472" i="4" s="1"/>
  <c r="Q538" i="1"/>
  <c r="A536" i="4" s="1"/>
  <c r="Q602" i="1"/>
  <c r="A600" i="4" s="1"/>
  <c r="Q666" i="1"/>
  <c r="A664" i="4" s="1"/>
  <c r="Q730" i="1"/>
  <c r="A728" i="4" s="1"/>
  <c r="Q794" i="1"/>
  <c r="A792" i="4" s="1"/>
  <c r="Q858" i="1"/>
  <c r="A856" i="4" s="1"/>
  <c r="Q922" i="1"/>
  <c r="A920" i="4" s="1"/>
  <c r="Q986" i="1"/>
  <c r="A984" i="4" s="1"/>
  <c r="Q587" i="1"/>
  <c r="A585" i="4" s="1"/>
  <c r="Q715" i="1"/>
  <c r="A713" i="4" s="1"/>
  <c r="Q779" i="1"/>
  <c r="A777" i="4" s="1"/>
  <c r="Q843" i="1"/>
  <c r="A841" i="4" s="1"/>
  <c r="Q483" i="1"/>
  <c r="A481" i="4" s="1"/>
  <c r="Q428" i="1"/>
  <c r="A426" i="4" s="1"/>
  <c r="Q487" i="1"/>
  <c r="A485" i="4" s="1"/>
  <c r="Q391" i="1"/>
  <c r="A389" i="4" s="1"/>
  <c r="Q224" i="1"/>
  <c r="A222" i="4" s="1"/>
  <c r="Q288" i="1"/>
  <c r="A286" i="4" s="1"/>
  <c r="Q475" i="1"/>
  <c r="A473" i="4" s="1"/>
  <c r="Q373" i="1"/>
  <c r="A371" i="4" s="1"/>
  <c r="Q437" i="1"/>
  <c r="A435" i="4" s="1"/>
  <c r="Q501" i="1"/>
  <c r="A499" i="4" s="1"/>
  <c r="Q565" i="1"/>
  <c r="A563" i="4" s="1"/>
  <c r="Q629" i="1"/>
  <c r="A627" i="4" s="1"/>
  <c r="Q693" i="1"/>
  <c r="A691" i="4" s="1"/>
  <c r="Q757" i="1"/>
  <c r="A755" i="4" s="1"/>
  <c r="Q821" i="1"/>
  <c r="A819" i="4" s="1"/>
  <c r="Q885" i="1"/>
  <c r="A883" i="4" s="1"/>
  <c r="Q949" i="1"/>
  <c r="A947" i="4" s="1"/>
  <c r="Q583" i="1"/>
  <c r="A581" i="4" s="1"/>
  <c r="Q647" i="1"/>
  <c r="A645" i="4" s="1"/>
  <c r="Q711" i="1"/>
  <c r="A709" i="4" s="1"/>
  <c r="Q775" i="1"/>
  <c r="A773" i="4" s="1"/>
  <c r="Q839" i="1"/>
  <c r="A837" i="4" s="1"/>
  <c r="Q903" i="1"/>
  <c r="A901" i="4" s="1"/>
  <c r="Q967" i="1"/>
  <c r="A965" i="4" s="1"/>
  <c r="Q338" i="1"/>
  <c r="A336" i="4" s="1"/>
  <c r="Q852" i="1"/>
  <c r="A850" i="4" s="1"/>
  <c r="Q468" i="1"/>
  <c r="A466" i="4" s="1"/>
  <c r="Q988" i="1"/>
  <c r="A986" i="4" s="1"/>
  <c r="Q402" i="1"/>
  <c r="A400" i="4" s="1"/>
  <c r="Q511" i="1"/>
  <c r="A509" i="4" s="1"/>
  <c r="Q248" i="1"/>
  <c r="A246" i="4" s="1"/>
  <c r="Q312" i="1"/>
  <c r="A310" i="4" s="1"/>
  <c r="Q422" i="1"/>
  <c r="A420" i="4" s="1"/>
  <c r="Q333" i="1"/>
  <c r="A331" i="4" s="1"/>
  <c r="Q397" i="1"/>
  <c r="A395" i="4" s="1"/>
  <c r="Q461" i="1"/>
  <c r="A459" i="4" s="1"/>
  <c r="Q525" i="1"/>
  <c r="A523" i="4" s="1"/>
  <c r="Q589" i="1"/>
  <c r="A587" i="4" s="1"/>
  <c r="Q653" i="1"/>
  <c r="A651" i="4" s="1"/>
  <c r="Q717" i="1"/>
  <c r="A715" i="4" s="1"/>
  <c r="Q781" i="1"/>
  <c r="A779" i="4" s="1"/>
  <c r="Q845" i="1"/>
  <c r="A843" i="4" s="1"/>
  <c r="Q909" i="1"/>
  <c r="A907" i="4" s="1"/>
  <c r="Q973" i="1"/>
  <c r="A971" i="4" s="1"/>
  <c r="Q555" i="1"/>
  <c r="A553" i="4" s="1"/>
  <c r="Q811" i="1"/>
  <c r="A809" i="4" s="1"/>
  <c r="Q254" i="1"/>
  <c r="A252" i="4" s="1"/>
  <c r="Q652" i="1"/>
  <c r="A650" i="4" s="1"/>
  <c r="Q420" i="1"/>
  <c r="A418" i="4" s="1"/>
  <c r="Q292" i="1"/>
  <c r="A290" i="4" s="1"/>
  <c r="Q908" i="1"/>
  <c r="A906" i="4" s="1"/>
  <c r="Q676" i="1"/>
  <c r="A674" i="4" s="1"/>
  <c r="Q285" i="1"/>
  <c r="A283" i="4" s="1"/>
  <c r="Q228" i="1"/>
  <c r="A226" i="4" s="1"/>
  <c r="Q447" i="1"/>
  <c r="A445" i="4" s="1"/>
  <c r="Q571" i="1"/>
  <c r="A569" i="4" s="1"/>
  <c r="Q635" i="1"/>
  <c r="A633" i="4" s="1"/>
  <c r="Q763" i="1"/>
  <c r="A761" i="4" s="1"/>
  <c r="Q827" i="1"/>
  <c r="A825" i="4" s="1"/>
  <c r="Q234" i="1"/>
  <c r="A232" i="4" s="1"/>
  <c r="Q451" i="1"/>
  <c r="A449" i="4" s="1"/>
  <c r="Q732" i="1"/>
  <c r="A730" i="4" s="1"/>
  <c r="Q358" i="1"/>
  <c r="A356" i="4" s="1"/>
  <c r="Q530" i="1"/>
  <c r="A528" i="4" s="1"/>
  <c r="Q594" i="1"/>
  <c r="A592" i="4" s="1"/>
  <c r="Q658" i="1"/>
  <c r="A656" i="4" s="1"/>
  <c r="Q722" i="1"/>
  <c r="A720" i="4" s="1"/>
  <c r="Q786" i="1"/>
  <c r="A784" i="4" s="1"/>
  <c r="Q850" i="1"/>
  <c r="A848" i="4" s="1"/>
  <c r="Q914" i="1"/>
  <c r="A912" i="4" s="1"/>
  <c r="Q978" i="1"/>
  <c r="A976" i="4" s="1"/>
  <c r="Q643" i="1"/>
  <c r="A641" i="4" s="1"/>
  <c r="Q707" i="1"/>
  <c r="A705" i="4" s="1"/>
  <c r="Q771" i="1"/>
  <c r="A769" i="4" s="1"/>
  <c r="Q899" i="1"/>
  <c r="A897" i="4" s="1"/>
  <c r="Q963" i="1"/>
  <c r="A961" i="4" s="1"/>
  <c r="Q531" i="1"/>
  <c r="A529" i="4" s="1"/>
  <c r="Q476" i="1"/>
  <c r="A474" i="4" s="1"/>
  <c r="Q575" i="1"/>
  <c r="A573" i="4" s="1"/>
  <c r="Q639" i="1"/>
  <c r="A637" i="4" s="1"/>
  <c r="Q703" i="1"/>
  <c r="A701" i="4" s="1"/>
  <c r="Q767" i="1"/>
  <c r="A765" i="4" s="1"/>
  <c r="Q831" i="1"/>
  <c r="A829" i="4" s="1"/>
  <c r="Q895" i="1"/>
  <c r="A893" i="4" s="1"/>
  <c r="Q959" i="1"/>
  <c r="A957" i="4" s="1"/>
  <c r="Q227" i="1"/>
  <c r="A225" i="4" s="1"/>
  <c r="Q884" i="1"/>
  <c r="A882" i="4" s="1"/>
  <c r="Q318" i="1"/>
  <c r="A316" i="4" s="1"/>
  <c r="Q466" i="1"/>
  <c r="A464" i="4" s="1"/>
  <c r="Q221" i="1"/>
  <c r="A219" i="4" s="1"/>
  <c r="Q233" i="1"/>
  <c r="A231" i="4" s="1"/>
  <c r="Q383" i="1"/>
  <c r="A381" i="4" s="1"/>
  <c r="Q932" i="1"/>
  <c r="A930" i="4" s="1"/>
  <c r="Q352" i="1"/>
  <c r="A350" i="4" s="1"/>
  <c r="Q416" i="1"/>
  <c r="A414" i="4" s="1"/>
  <c r="Q480" i="1"/>
  <c r="A478" i="4" s="1"/>
  <c r="Q544" i="1"/>
  <c r="A542" i="4" s="1"/>
  <c r="Q608" i="1"/>
  <c r="A606" i="4" s="1"/>
  <c r="Q672" i="1"/>
  <c r="A670" i="4" s="1"/>
  <c r="Q736" i="1"/>
  <c r="A734" i="4" s="1"/>
  <c r="Q800" i="1"/>
  <c r="A798" i="4" s="1"/>
  <c r="Q864" i="1"/>
  <c r="A862" i="4" s="1"/>
  <c r="Q928" i="1"/>
  <c r="A926" i="4" s="1"/>
  <c r="Q992" i="1"/>
  <c r="A990" i="4" s="1"/>
  <c r="Q377" i="1"/>
  <c r="A375" i="4" s="1"/>
  <c r="Q441" i="1"/>
  <c r="A439" i="4" s="1"/>
  <c r="Q505" i="1"/>
  <c r="A503" i="4" s="1"/>
  <c r="Q569" i="1"/>
  <c r="A567" i="4" s="1"/>
  <c r="Q633" i="1"/>
  <c r="A631" i="4" s="1"/>
  <c r="Q697" i="1"/>
  <c r="A695" i="4" s="1"/>
  <c r="Q761" i="1"/>
  <c r="A759" i="4" s="1"/>
  <c r="Q825" i="1"/>
  <c r="A823" i="4" s="1"/>
  <c r="Q889" i="1"/>
  <c r="A887" i="4" s="1"/>
  <c r="Q953" i="1"/>
  <c r="A951" i="4" s="1"/>
  <c r="Q787" i="1"/>
  <c r="A785" i="4" s="1"/>
  <c r="Q219" i="1"/>
  <c r="A217" i="4" s="1"/>
  <c r="Q340" i="1"/>
  <c r="A338" i="4" s="1"/>
  <c r="Q216" i="1"/>
  <c r="A214" i="4" s="1"/>
  <c r="Q280" i="1"/>
  <c r="A278" i="4" s="1"/>
  <c r="Q365" i="1"/>
  <c r="A363" i="4" s="1"/>
  <c r="Q429" i="1"/>
  <c r="A427" i="4" s="1"/>
  <c r="Q493" i="1"/>
  <c r="A491" i="4" s="1"/>
  <c r="Q557" i="1"/>
  <c r="A555" i="4" s="1"/>
  <c r="Q621" i="1"/>
  <c r="A619" i="4" s="1"/>
  <c r="Q685" i="1"/>
  <c r="A683" i="4" s="1"/>
  <c r="Q749" i="1"/>
  <c r="A747" i="4" s="1"/>
  <c r="Q813" i="1"/>
  <c r="A811" i="4" s="1"/>
  <c r="Q877" i="1"/>
  <c r="A875" i="4" s="1"/>
  <c r="Q941" i="1"/>
  <c r="A939" i="4" s="1"/>
  <c r="Q971" i="1"/>
  <c r="A969" i="4" s="1"/>
  <c r="Q370" i="1"/>
  <c r="A368" i="4" s="1"/>
  <c r="Q860" i="1"/>
  <c r="A858" i="4" s="1"/>
  <c r="Q595" i="1"/>
  <c r="A593" i="4" s="1"/>
  <c r="Q659" i="1"/>
  <c r="A657" i="4" s="1"/>
  <c r="Q723" i="1"/>
  <c r="A721" i="4" s="1"/>
  <c r="Q851" i="1"/>
  <c r="A849" i="4" s="1"/>
  <c r="Q915" i="1"/>
  <c r="A913" i="4" s="1"/>
  <c r="Q979" i="1"/>
  <c r="A977" i="4" s="1"/>
  <c r="Q305" i="1"/>
  <c r="A303" i="4" s="1"/>
  <c r="Q603" i="1"/>
  <c r="A601" i="4" s="1"/>
  <c r="Q667" i="1"/>
  <c r="A665" i="4" s="1"/>
  <c r="Q731" i="1"/>
  <c r="A729" i="4" s="1"/>
  <c r="Q795" i="1"/>
  <c r="A793" i="4" s="1"/>
  <c r="Q923" i="1"/>
  <c r="A921" i="4" s="1"/>
  <c r="Q987" i="1"/>
  <c r="A985" i="4" s="1"/>
  <c r="Q298" i="1"/>
  <c r="A296" i="4" s="1"/>
  <c r="Q524" i="1"/>
  <c r="A522" i="4" s="1"/>
  <c r="Q324" i="1"/>
  <c r="A322" i="4" s="1"/>
  <c r="Q317" i="1"/>
  <c r="A315" i="4" s="1"/>
  <c r="Q379" i="1"/>
  <c r="A377" i="4" s="1"/>
  <c r="Q213" i="1"/>
  <c r="A211" i="4" s="1"/>
  <c r="Q548" i="1"/>
  <c r="A546" i="4" s="1"/>
  <c r="Q498" i="1"/>
  <c r="A496" i="4" s="1"/>
  <c r="Q562" i="1"/>
  <c r="A560" i="4" s="1"/>
  <c r="Q626" i="1"/>
  <c r="A624" i="4" s="1"/>
  <c r="Q690" i="1"/>
  <c r="A688" i="4" s="1"/>
  <c r="Q754" i="1"/>
  <c r="A752" i="4" s="1"/>
  <c r="Q818" i="1"/>
  <c r="A816" i="4" s="1"/>
  <c r="Q882" i="1"/>
  <c r="A880" i="4" s="1"/>
  <c r="Q946" i="1"/>
  <c r="A944" i="4" s="1"/>
  <c r="Q611" i="1"/>
  <c r="A609" i="4" s="1"/>
  <c r="Q867" i="1"/>
  <c r="A865" i="4" s="1"/>
  <c r="Q253" i="1"/>
  <c r="A251" i="4" s="1"/>
  <c r="Q222" i="1"/>
  <c r="A220" i="4" s="1"/>
  <c r="Q351" i="1"/>
  <c r="A349" i="4" s="1"/>
  <c r="Q780" i="1"/>
  <c r="A778" i="4" s="1"/>
  <c r="Q543" i="1"/>
  <c r="A541" i="4" s="1"/>
  <c r="Q607" i="1"/>
  <c r="A605" i="4" s="1"/>
  <c r="Q671" i="1"/>
  <c r="A669" i="4" s="1"/>
  <c r="Q735" i="1"/>
  <c r="A733" i="4" s="1"/>
  <c r="Q799" i="1"/>
  <c r="A797" i="4" s="1"/>
  <c r="Q863" i="1"/>
  <c r="A861" i="4" s="1"/>
  <c r="Q927" i="1"/>
  <c r="A925" i="4" s="1"/>
  <c r="Q991" i="1"/>
  <c r="A989" i="4" s="1"/>
  <c r="Q683" i="1"/>
  <c r="A681" i="4" s="1"/>
  <c r="Q939" i="1"/>
  <c r="A937" i="4" s="1"/>
  <c r="Q436" i="1"/>
  <c r="A434" i="4" s="1"/>
  <c r="Q479" i="1"/>
  <c r="A477" i="4" s="1"/>
  <c r="Q259" i="1"/>
  <c r="A257" i="4" s="1"/>
  <c r="Q427" i="1"/>
  <c r="A425" i="4" s="1"/>
  <c r="Q415" i="1"/>
  <c r="A413" i="4" s="1"/>
  <c r="Q604" i="1"/>
  <c r="A602" i="4" s="1"/>
  <c r="Q403" i="1"/>
  <c r="A401" i="4" s="1"/>
  <c r="Q286" i="1"/>
  <c r="A284" i="4" s="1"/>
  <c r="Q265" i="1"/>
  <c r="A263" i="4" s="1"/>
  <c r="Q384" i="1"/>
  <c r="A382" i="4" s="1"/>
  <c r="Q448" i="1"/>
  <c r="A446" i="4" s="1"/>
  <c r="Q512" i="1"/>
  <c r="A510" i="4" s="1"/>
  <c r="Q576" i="1"/>
  <c r="A574" i="4" s="1"/>
  <c r="Q640" i="1"/>
  <c r="A638" i="4" s="1"/>
  <c r="Q704" i="1"/>
  <c r="A702" i="4" s="1"/>
  <c r="Q768" i="1"/>
  <c r="A766" i="4" s="1"/>
  <c r="Q832" i="1"/>
  <c r="A830" i="4" s="1"/>
  <c r="Q896" i="1"/>
  <c r="A894" i="4" s="1"/>
  <c r="Q960" i="1"/>
  <c r="A958" i="4" s="1"/>
  <c r="Q345" i="1"/>
  <c r="A343" i="4" s="1"/>
  <c r="Q409" i="1"/>
  <c r="A407" i="4" s="1"/>
  <c r="Q473" i="1"/>
  <c r="A471" i="4" s="1"/>
  <c r="Q537" i="1"/>
  <c r="A535" i="4" s="1"/>
  <c r="Q601" i="1"/>
  <c r="A599" i="4" s="1"/>
  <c r="Q665" i="1"/>
  <c r="A663" i="4" s="1"/>
  <c r="Q729" i="1"/>
  <c r="A727" i="4" s="1"/>
  <c r="Q793" i="1"/>
  <c r="A791" i="4" s="1"/>
  <c r="Q857" i="1"/>
  <c r="A855" i="4" s="1"/>
  <c r="Q921" i="1"/>
  <c r="A919" i="4" s="1"/>
  <c r="Q985" i="1"/>
  <c r="A983" i="4" s="1"/>
  <c r="Q691" i="1"/>
  <c r="A689" i="4" s="1"/>
  <c r="Q947" i="1"/>
  <c r="A945" i="4" s="1"/>
  <c r="Q348" i="1"/>
  <c r="A346" i="4" s="1"/>
  <c r="Q260" i="1"/>
  <c r="A258" i="4" s="1"/>
  <c r="Q326" i="1"/>
  <c r="A324" i="4" s="1"/>
  <c r="Q390" i="1"/>
  <c r="A388" i="4" s="1"/>
  <c r="Q804" i="1"/>
  <c r="A802" i="4" s="1"/>
  <c r="Q579" i="1"/>
  <c r="A577" i="4" s="1"/>
  <c r="Q835" i="1"/>
  <c r="A833" i="4" s="1"/>
  <c r="Q207" i="1"/>
  <c r="A205" i="4" s="1"/>
  <c r="V6" i="1" l="1"/>
  <c r="G4" i="4" s="1"/>
  <c r="A4" i="4"/>
  <c r="V9" i="1"/>
  <c r="G7" i="4" s="1"/>
  <c r="A7" i="4"/>
  <c r="V4" i="1"/>
  <c r="G2" i="4" s="1"/>
  <c r="AA886" i="1"/>
  <c r="AA778" i="1"/>
  <c r="T778" i="1" s="1"/>
  <c r="AA987" i="1"/>
  <c r="T987" i="1" s="1"/>
  <c r="AA836" i="1"/>
  <c r="AA437" i="1"/>
  <c r="AA543" i="1"/>
  <c r="S543" i="1" s="1"/>
  <c r="AA841" i="1"/>
  <c r="S841" i="1" s="1"/>
  <c r="AA409" i="1"/>
  <c r="AA555" i="1"/>
  <c r="S555" i="1" s="1"/>
  <c r="AA497" i="1"/>
  <c r="S497" i="1" s="1"/>
  <c r="AA97" i="1"/>
  <c r="T97" i="1" s="1"/>
  <c r="AA761" i="1"/>
  <c r="T761" i="1" s="1"/>
  <c r="AA903" i="1"/>
  <c r="AA9" i="1"/>
  <c r="AA88" i="1"/>
  <c r="T88" i="1" s="1"/>
  <c r="AA199" i="1"/>
  <c r="T199" i="1" s="1"/>
  <c r="AA61" i="1"/>
  <c r="AA905" i="1"/>
  <c r="T905" i="1" s="1"/>
  <c r="AA153" i="1"/>
  <c r="AA205" i="1"/>
  <c r="T205" i="1" s="1"/>
  <c r="AA44" i="1"/>
  <c r="S44" i="1" s="1"/>
  <c r="AA16" i="1"/>
  <c r="T16" i="1" s="1"/>
  <c r="AA12" i="1"/>
  <c r="T12" i="1" s="1"/>
  <c r="AA994" i="1"/>
  <c r="T994" i="1" s="1"/>
  <c r="AA277" i="1"/>
  <c r="T277" i="1" s="1"/>
  <c r="AA288" i="1"/>
  <c r="T288" i="1" s="1"/>
  <c r="AA659" i="1"/>
  <c r="S659" i="1" s="1"/>
  <c r="AA684" i="1"/>
  <c r="AA333" i="1"/>
  <c r="AA749" i="1"/>
  <c r="S749" i="1" s="1"/>
  <c r="AA574" i="1"/>
  <c r="S574" i="1" s="1"/>
  <c r="AA808" i="1"/>
  <c r="AA259" i="1"/>
  <c r="S259" i="1" s="1"/>
  <c r="AA675" i="1"/>
  <c r="T675" i="1" s="1"/>
  <c r="AA157" i="1"/>
  <c r="AA442" i="1"/>
  <c r="T442" i="1" s="1"/>
  <c r="AA103" i="1"/>
  <c r="AA823" i="1"/>
  <c r="T823" i="1" s="1"/>
  <c r="AA350" i="1"/>
  <c r="T350" i="1" s="1"/>
  <c r="AA598" i="1"/>
  <c r="S598" i="1" s="1"/>
  <c r="AA690" i="1"/>
  <c r="S690" i="1" s="1"/>
  <c r="AA868" i="1"/>
  <c r="AA991" i="1"/>
  <c r="S991" i="1" s="1"/>
  <c r="AA802" i="1"/>
  <c r="T802" i="1" s="1"/>
  <c r="AA421" i="1"/>
  <c r="AA833" i="1"/>
  <c r="S833" i="1" s="1"/>
  <c r="AA491" i="1"/>
  <c r="S491" i="1" s="1"/>
  <c r="AA597" i="1"/>
  <c r="S597" i="1" s="1"/>
  <c r="AA547" i="1"/>
  <c r="T547" i="1" s="1"/>
  <c r="AA461" i="1"/>
  <c r="T461" i="1" s="1"/>
  <c r="AA475" i="1"/>
  <c r="S475" i="1" s="1"/>
  <c r="AA709" i="1"/>
  <c r="T709" i="1" s="1"/>
  <c r="AA131" i="1"/>
  <c r="AA48" i="1"/>
  <c r="AA58" i="1"/>
  <c r="AA612" i="1"/>
  <c r="T612" i="1" s="1"/>
  <c r="AA27" i="1"/>
  <c r="AA100" i="1"/>
  <c r="AA894" i="1"/>
  <c r="T894" i="1" s="1"/>
  <c r="AA11" i="1"/>
  <c r="T11" i="1" s="1"/>
  <c r="AA19" i="1"/>
  <c r="AA983" i="1"/>
  <c r="T983" i="1" s="1"/>
  <c r="AA57" i="1"/>
  <c r="AA203" i="1"/>
  <c r="T203" i="1" s="1"/>
  <c r="AA94" i="1"/>
  <c r="AA91" i="1"/>
  <c r="T91" i="1" s="1"/>
  <c r="AA303" i="1"/>
  <c r="T303" i="1" s="1"/>
  <c r="AA966" i="1"/>
  <c r="AA389" i="1"/>
  <c r="AA506" i="1"/>
  <c r="S506" i="1" s="1"/>
  <c r="AA843" i="1"/>
  <c r="S843" i="1" s="1"/>
  <c r="AA486" i="1"/>
  <c r="S486" i="1" s="1"/>
  <c r="AA866" i="1"/>
  <c r="T866" i="1" s="1"/>
  <c r="AA325" i="1"/>
  <c r="AA90" i="1"/>
  <c r="T90" i="1" s="1"/>
  <c r="AA929" i="1"/>
  <c r="AA776" i="1"/>
  <c r="AA932" i="1"/>
  <c r="AA111" i="1"/>
  <c r="T111" i="1" s="1"/>
  <c r="AA210" i="1"/>
  <c r="AA907" i="1"/>
  <c r="AA262" i="1"/>
  <c r="S262" i="1" s="1"/>
  <c r="AA219" i="1"/>
  <c r="T219" i="1" s="1"/>
  <c r="AA902" i="1"/>
  <c r="AA92" i="1"/>
  <c r="AA313" i="1"/>
  <c r="AA296" i="1"/>
  <c r="T296" i="1" s="1"/>
  <c r="AA972" i="1"/>
  <c r="T972" i="1" s="1"/>
  <c r="AA106" i="1"/>
  <c r="T106" i="1" s="1"/>
  <c r="AA986" i="1"/>
  <c r="AA936" i="1"/>
  <c r="AA989" i="1"/>
  <c r="AA261" i="1"/>
  <c r="AA937" i="1"/>
  <c r="T937" i="1" s="1"/>
  <c r="AA347" i="1"/>
  <c r="T347" i="1" s="1"/>
  <c r="AA189" i="1"/>
  <c r="S189" i="1" s="1"/>
  <c r="AA951" i="1"/>
  <c r="T951" i="1" s="1"/>
  <c r="AA931" i="1"/>
  <c r="T931" i="1" s="1"/>
  <c r="AA222" i="1"/>
  <c r="AA162" i="1"/>
  <c r="T162" i="1" s="1"/>
  <c r="AA976" i="1"/>
  <c r="AA923" i="1"/>
  <c r="T923" i="1" s="1"/>
  <c r="AA531" i="1"/>
  <c r="S531" i="1" s="1"/>
  <c r="AA865" i="1"/>
  <c r="AA648" i="1"/>
  <c r="S648" i="1" s="1"/>
  <c r="AA751" i="1"/>
  <c r="AA534" i="1"/>
  <c r="S534" i="1" s="1"/>
  <c r="AA375" i="1"/>
  <c r="S375" i="1" s="1"/>
  <c r="AA373" i="1"/>
  <c r="S373" i="1" s="1"/>
  <c r="AA361" i="1"/>
  <c r="S361" i="1" s="1"/>
  <c r="AA447" i="1"/>
  <c r="S447" i="1" s="1"/>
  <c r="AA715" i="1"/>
  <c r="S715" i="1" s="1"/>
  <c r="AA626" i="1"/>
  <c r="S626" i="1" s="1"/>
  <c r="AA601" i="1"/>
  <c r="S601" i="1" s="1"/>
  <c r="AA512" i="1"/>
  <c r="S512" i="1" s="1"/>
  <c r="AA551" i="1"/>
  <c r="S551" i="1" s="1"/>
  <c r="AA821" i="1"/>
  <c r="AA462" i="1"/>
  <c r="AA455" i="1"/>
  <c r="S455" i="1" s="1"/>
  <c r="AA772" i="1"/>
  <c r="AA620" i="1"/>
  <c r="S620" i="1" s="1"/>
  <c r="AA1002" i="1"/>
  <c r="AA426" i="1"/>
  <c r="S426" i="1" s="1"/>
  <c r="AA465" i="1"/>
  <c r="AA927" i="1"/>
  <c r="AA710" i="1"/>
  <c r="S710" i="1" s="1"/>
  <c r="AA621" i="1"/>
  <c r="S621" i="1" s="1"/>
  <c r="AA479" i="1"/>
  <c r="S479" i="1" s="1"/>
  <c r="AA390" i="1"/>
  <c r="AA369" i="1"/>
  <c r="S369" i="1" s="1"/>
  <c r="AA827" i="1"/>
  <c r="T827" i="1" s="1"/>
  <c r="AA738" i="1"/>
  <c r="T738" i="1" s="1"/>
  <c r="AA713" i="1"/>
  <c r="AA752" i="1"/>
  <c r="T752" i="1" s="1"/>
  <c r="AA663" i="1"/>
  <c r="T663" i="1" s="1"/>
  <c r="AA869" i="1"/>
  <c r="T869" i="1" s="1"/>
  <c r="AA740" i="1"/>
  <c r="S740" i="1" s="1"/>
  <c r="AA430" i="1"/>
  <c r="AA334" i="1"/>
  <c r="AA291" i="1"/>
  <c r="AA730" i="1"/>
  <c r="T730" i="1" s="1"/>
  <c r="AA705" i="1"/>
  <c r="AA680" i="1"/>
  <c r="S680" i="1" s="1"/>
  <c r="AA719" i="1"/>
  <c r="AA861" i="1"/>
  <c r="S861" i="1" s="1"/>
  <c r="AA420" i="1"/>
  <c r="AA417" i="1"/>
  <c r="S417" i="1" s="1"/>
  <c r="AA324" i="1"/>
  <c r="AA1003" i="1"/>
  <c r="AA978" i="1"/>
  <c r="T978" i="1" s="1"/>
  <c r="AA402" i="1"/>
  <c r="AA864" i="1"/>
  <c r="AA839" i="1"/>
  <c r="S839" i="1" s="1"/>
  <c r="AA686" i="1"/>
  <c r="S686" i="1" s="1"/>
  <c r="AA533" i="1"/>
  <c r="S533" i="1" s="1"/>
  <c r="AA596" i="1"/>
  <c r="S596" i="1" s="1"/>
  <c r="AA516" i="1"/>
  <c r="AA510" i="1"/>
  <c r="S510" i="1" s="1"/>
  <c r="AA483" i="1"/>
  <c r="T483" i="1" s="1"/>
  <c r="AA330" i="1"/>
  <c r="T330" i="1" s="1"/>
  <c r="AA728" i="1"/>
  <c r="T728" i="1" s="1"/>
  <c r="AA639" i="1"/>
  <c r="T639" i="1" s="1"/>
  <c r="AA973" i="1"/>
  <c r="T973" i="1" s="1"/>
  <c r="AA397" i="1"/>
  <c r="AA391" i="1"/>
  <c r="AA245" i="1"/>
  <c r="T245" i="1" s="1"/>
  <c r="AA564" i="1"/>
  <c r="S564" i="1" s="1"/>
  <c r="AA834" i="1"/>
  <c r="T834" i="1" s="1"/>
  <c r="AA873" i="1"/>
  <c r="T873" i="1" s="1"/>
  <c r="AA592" i="1"/>
  <c r="T592" i="1" s="1"/>
  <c r="AA798" i="1"/>
  <c r="S798" i="1" s="1"/>
  <c r="AA645" i="1"/>
  <c r="T645" i="1" s="1"/>
  <c r="AA604" i="1"/>
  <c r="AA55" i="1"/>
  <c r="T55" i="1" s="1"/>
  <c r="AA301" i="1"/>
  <c r="T301" i="1" s="1"/>
  <c r="AA242" i="1"/>
  <c r="AA49" i="1"/>
  <c r="AA64" i="1"/>
  <c r="AA165" i="1"/>
  <c r="T165" i="1" s="1"/>
  <c r="AA171" i="1"/>
  <c r="T171" i="1" s="1"/>
  <c r="AA885" i="1"/>
  <c r="AA167" i="1"/>
  <c r="T167" i="1" s="1"/>
  <c r="AA194" i="1"/>
  <c r="T194" i="1" s="1"/>
  <c r="AA760" i="1"/>
  <c r="T760" i="1" s="1"/>
  <c r="AA769" i="1"/>
  <c r="T769" i="1" s="1"/>
  <c r="AA908" i="1"/>
  <c r="T908" i="1" s="1"/>
  <c r="AA928" i="1"/>
  <c r="T928" i="1" s="1"/>
  <c r="AA179" i="1"/>
  <c r="T179" i="1" s="1"/>
  <c r="AA139" i="1"/>
  <c r="S139" i="1" s="1"/>
  <c r="AA34" i="1"/>
  <c r="T34" i="1" s="1"/>
  <c r="AA766" i="1"/>
  <c r="S766" i="1" s="1"/>
  <c r="AA89" i="1"/>
  <c r="AA141" i="1"/>
  <c r="AA10" i="1"/>
  <c r="T10" i="1" s="1"/>
  <c r="AA193" i="1"/>
  <c r="AA173" i="1"/>
  <c r="AA80" i="1"/>
  <c r="S80" i="1" s="1"/>
  <c r="AA295" i="1"/>
  <c r="S295" i="1" s="1"/>
  <c r="AA435" i="1"/>
  <c r="T435" i="1" s="1"/>
  <c r="AA897" i="1"/>
  <c r="AA940" i="1"/>
  <c r="T940" i="1" s="1"/>
  <c r="AA879" i="1"/>
  <c r="AA729" i="1"/>
  <c r="S729" i="1" s="1"/>
  <c r="AA326" i="1"/>
  <c r="AA357" i="1"/>
  <c r="AA880" i="1"/>
  <c r="T880" i="1" s="1"/>
  <c r="AA858" i="1"/>
  <c r="S858" i="1" s="1"/>
  <c r="AA236" i="1"/>
  <c r="S236" i="1" s="1"/>
  <c r="AA294" i="1"/>
  <c r="AA147" i="1"/>
  <c r="T147" i="1" s="1"/>
  <c r="AA239" i="1"/>
  <c r="T239" i="1" s="1"/>
  <c r="AA745" i="1"/>
  <c r="T745" i="1" s="1"/>
  <c r="AA755" i="1"/>
  <c r="AA431" i="1"/>
  <c r="T431" i="1" s="1"/>
  <c r="AA895" i="1"/>
  <c r="T895" i="1" s="1"/>
  <c r="AA378" i="1"/>
  <c r="S378" i="1" s="1"/>
  <c r="AA452" i="1"/>
  <c r="AA615" i="1"/>
  <c r="S615" i="1" s="1"/>
  <c r="AA515" i="1"/>
  <c r="S515" i="1" s="1"/>
  <c r="AA685" i="1"/>
  <c r="AA816" i="1"/>
  <c r="S816" i="1" s="1"/>
  <c r="AA250" i="1"/>
  <c r="AA566" i="1"/>
  <c r="S566" i="1" s="1"/>
  <c r="AA992" i="1"/>
  <c r="S992" i="1" s="1"/>
  <c r="AA230" i="1"/>
  <c r="AA550" i="1"/>
  <c r="S550" i="1" s="1"/>
  <c r="AA436" i="1"/>
  <c r="T436" i="1" s="1"/>
  <c r="AA862" i="1"/>
  <c r="S862" i="1" s="1"/>
  <c r="AA183" i="1"/>
  <c r="T183" i="1" s="1"/>
  <c r="AA156" i="1"/>
  <c r="T156" i="1" s="1"/>
  <c r="AA982" i="1"/>
  <c r="AA47" i="1"/>
  <c r="T47" i="1" s="1"/>
  <c r="AA960" i="1"/>
  <c r="AA366" i="1"/>
  <c r="T366" i="1" s="1"/>
  <c r="AA134" i="1"/>
  <c r="T134" i="1" s="1"/>
  <c r="AA178" i="1"/>
  <c r="T178" i="1" s="1"/>
  <c r="AA926" i="1"/>
  <c r="S362" i="1"/>
  <c r="AA362" i="1"/>
  <c r="T362" i="1" s="1"/>
  <c r="AA374" i="1"/>
  <c r="T374" i="1" s="1"/>
  <c r="AA149" i="1"/>
  <c r="T149" i="1" s="1"/>
  <c r="AA104" i="1"/>
  <c r="S104" i="1" s="1"/>
  <c r="AA887" i="1"/>
  <c r="T887" i="1" s="1"/>
  <c r="AA900" i="1"/>
  <c r="T900" i="1" s="1"/>
  <c r="AA160" i="1"/>
  <c r="S160" i="1" s="1"/>
  <c r="AA133" i="1"/>
  <c r="T133" i="1" s="1"/>
  <c r="AA24" i="1"/>
  <c r="T24" i="1" s="1"/>
  <c r="AA956" i="1"/>
  <c r="AA984" i="1"/>
  <c r="T984" i="1" s="1"/>
  <c r="AA934" i="1"/>
  <c r="T934" i="1" s="1"/>
  <c r="AA257" i="1"/>
  <c r="T257" i="1" s="1"/>
  <c r="AA274" i="1"/>
  <c r="T274" i="1" s="1"/>
  <c r="AA467" i="1"/>
  <c r="AA801" i="1"/>
  <c r="S801" i="1" s="1"/>
  <c r="AA584" i="1"/>
  <c r="S584" i="1" s="1"/>
  <c r="AA687" i="1"/>
  <c r="S687" i="1" s="1"/>
  <c r="AA829" i="1"/>
  <c r="S829" i="1" s="1"/>
  <c r="AA305" i="1"/>
  <c r="AA292" i="1"/>
  <c r="S292" i="1" s="1"/>
  <c r="AA293" i="1"/>
  <c r="AA876" i="1"/>
  <c r="AA651" i="1"/>
  <c r="S651" i="1" s="1"/>
  <c r="AA562" i="1"/>
  <c r="S562" i="1" s="1"/>
  <c r="AA537" i="1"/>
  <c r="S537" i="1" s="1"/>
  <c r="AA448" i="1"/>
  <c r="S448" i="1" s="1"/>
  <c r="AA974" i="1"/>
  <c r="AA757" i="1"/>
  <c r="S757" i="1" s="1"/>
  <c r="AA297" i="1"/>
  <c r="AA364" i="1"/>
  <c r="S364" i="1" s="1"/>
  <c r="AA439" i="1"/>
  <c r="S439" i="1" s="1"/>
  <c r="AA359" i="1"/>
  <c r="AA874" i="1"/>
  <c r="AA977" i="1"/>
  <c r="AA824" i="1"/>
  <c r="S824" i="1" s="1"/>
  <c r="AA863" i="1"/>
  <c r="S863" i="1" s="1"/>
  <c r="AA646" i="1"/>
  <c r="AA557" i="1"/>
  <c r="AA240" i="1"/>
  <c r="AA318" i="1"/>
  <c r="S318" i="1" s="1"/>
  <c r="AA275" i="1"/>
  <c r="S275" i="1" s="1"/>
  <c r="AA699" i="1"/>
  <c r="T699" i="1" s="1"/>
  <c r="AA674" i="1"/>
  <c r="T674" i="1" s="1"/>
  <c r="AA649" i="1"/>
  <c r="T649" i="1" s="1"/>
  <c r="AA688" i="1"/>
  <c r="T688" i="1" s="1"/>
  <c r="AA599" i="1"/>
  <c r="AA805" i="1"/>
  <c r="T805" i="1" s="1"/>
  <c r="AA433" i="1"/>
  <c r="T433" i="1" s="1"/>
  <c r="AA345" i="1"/>
  <c r="AA269" i="1"/>
  <c r="T269" i="1" s="1"/>
  <c r="AA819" i="1"/>
  <c r="S819" i="1" s="1"/>
  <c r="AA666" i="1"/>
  <c r="S666" i="1" s="1"/>
  <c r="AA641" i="1"/>
  <c r="AA616" i="1"/>
  <c r="S616" i="1" s="1"/>
  <c r="AA655" i="1"/>
  <c r="S655" i="1" s="1"/>
  <c r="AA733" i="1"/>
  <c r="S733" i="1" s="1"/>
  <c r="AA339" i="1"/>
  <c r="AA336" i="1"/>
  <c r="AA692" i="1"/>
  <c r="S692" i="1" s="1"/>
  <c r="AA875" i="1"/>
  <c r="T875" i="1" s="1"/>
  <c r="AA850" i="1"/>
  <c r="AA338" i="1"/>
  <c r="S338" i="1" s="1"/>
  <c r="AA800" i="1"/>
  <c r="S800" i="1" s="1"/>
  <c r="AA711" i="1"/>
  <c r="AA622" i="1"/>
  <c r="S622" i="1" s="1"/>
  <c r="AA469" i="1"/>
  <c r="S469" i="1" s="1"/>
  <c r="AA404" i="1"/>
  <c r="S404" i="1" s="1"/>
  <c r="AA317" i="1"/>
  <c r="S317" i="1" s="1"/>
  <c r="AA314" i="1"/>
  <c r="AA842" i="1"/>
  <c r="T842" i="1" s="1"/>
  <c r="AA817" i="1"/>
  <c r="T817" i="1" s="1"/>
  <c r="AA664" i="1"/>
  <c r="T664" i="1" s="1"/>
  <c r="AA575" i="1"/>
  <c r="T575" i="1" s="1"/>
  <c r="AA845" i="1"/>
  <c r="T845" i="1" s="1"/>
  <c r="AA548" i="1"/>
  <c r="S548" i="1" s="1"/>
  <c r="AA319" i="1"/>
  <c r="T319" i="1" s="1"/>
  <c r="AA636" i="1"/>
  <c r="T636" i="1" s="1"/>
  <c r="AA282" i="1"/>
  <c r="S282" i="1" s="1"/>
  <c r="AA706" i="1"/>
  <c r="T706" i="1" s="1"/>
  <c r="AA809" i="1"/>
  <c r="S809" i="1" s="1"/>
  <c r="AA528" i="1"/>
  <c r="T528" i="1" s="1"/>
  <c r="AA734" i="1"/>
  <c r="T734" i="1" s="1"/>
  <c r="AA581" i="1"/>
  <c r="T581" i="1" s="1"/>
  <c r="AA328" i="1"/>
  <c r="T328" i="1" s="1"/>
  <c r="AA342" i="1"/>
  <c r="T342" i="1" s="1"/>
  <c r="AA237" i="1"/>
  <c r="T237" i="1" s="1"/>
  <c r="AA628" i="1"/>
  <c r="T628" i="1" s="1"/>
  <c r="AA954" i="1"/>
  <c r="T954" i="1" s="1"/>
  <c r="AA142" i="1"/>
  <c r="AA971" i="1"/>
  <c r="T971" i="1" s="1"/>
  <c r="AA184" i="1"/>
  <c r="T184" i="1" s="1"/>
  <c r="AA70" i="1"/>
  <c r="AA50" i="1"/>
  <c r="AA159" i="1"/>
  <c r="S159" i="1" s="1"/>
  <c r="AA190" i="1"/>
  <c r="AA21" i="1"/>
  <c r="T21" i="1" s="1"/>
  <c r="AA148" i="1"/>
  <c r="T148" i="1" s="1"/>
  <c r="AA99" i="1"/>
  <c r="T99" i="1" s="1"/>
  <c r="AA17" i="1"/>
  <c r="T17" i="1" s="1"/>
  <c r="AA220" i="1"/>
  <c r="T220" i="1" s="1"/>
  <c r="AA211" i="1"/>
  <c r="T211" i="1" s="1"/>
  <c r="AA52" i="1"/>
  <c r="S52" i="1" s="1"/>
  <c r="AA942" i="1"/>
  <c r="T942" i="1" s="1"/>
  <c r="AA201" i="1"/>
  <c r="AA204" i="1"/>
  <c r="T204" i="1" s="1"/>
  <c r="AA71" i="1"/>
  <c r="AA164" i="1"/>
  <c r="T164" i="1" s="1"/>
  <c r="AA75" i="1"/>
  <c r="T75" i="1" s="1"/>
  <c r="AA891" i="1"/>
  <c r="T891" i="1" s="1"/>
  <c r="AA933" i="1"/>
  <c r="T933" i="1" s="1"/>
  <c r="AA226" i="1"/>
  <c r="T226" i="1" s="1"/>
  <c r="AA187" i="1"/>
  <c r="S187" i="1" s="1"/>
  <c r="AA919" i="1"/>
  <c r="T919" i="1" s="1"/>
  <c r="AA200" i="1"/>
  <c r="AA759" i="1"/>
  <c r="T759" i="1" s="1"/>
  <c r="AA127" i="1"/>
  <c r="T127" i="1" s="1"/>
  <c r="AA181" i="1"/>
  <c r="AA344" i="1"/>
  <c r="AA33" i="1"/>
  <c r="T33" i="1" s="1"/>
  <c r="AA35" i="1"/>
  <c r="T35" i="1" s="1"/>
  <c r="AA82" i="1"/>
  <c r="T82" i="1" s="1"/>
  <c r="AA445" i="1"/>
  <c r="S445" i="1" s="1"/>
  <c r="AA640" i="1"/>
  <c r="S640" i="1" s="1"/>
  <c r="AA579" i="1"/>
  <c r="S579" i="1" s="1"/>
  <c r="AA287" i="1"/>
  <c r="AA485" i="1"/>
  <c r="T485" i="1" s="1"/>
  <c r="AA346" i="1"/>
  <c r="S346" i="1" s="1"/>
  <c r="AA413" i="1"/>
  <c r="AA814" i="1"/>
  <c r="AA732" i="1"/>
  <c r="S732" i="1" s="1"/>
  <c r="AA458" i="1"/>
  <c r="T458" i="1" s="1"/>
  <c r="AA525" i="1"/>
  <c r="S525" i="1" s="1"/>
  <c r="AA494" i="1"/>
  <c r="T494" i="1" s="1"/>
  <c r="AA539" i="1"/>
  <c r="T539" i="1" s="1"/>
  <c r="AA720" i="1"/>
  <c r="T720" i="1" s="1"/>
  <c r="AA773" i="1"/>
  <c r="T773" i="1" s="1"/>
  <c r="AA247" i="1"/>
  <c r="T247" i="1" s="1"/>
  <c r="AA377" i="1"/>
  <c r="AA113" i="1"/>
  <c r="T113" i="1" s="1"/>
  <c r="AA229" i="1"/>
  <c r="T229" i="1" s="1"/>
  <c r="AA198" i="1"/>
  <c r="AA15" i="1"/>
  <c r="AA76" i="1"/>
  <c r="T76" i="1" s="1"/>
  <c r="AA949" i="1"/>
  <c r="AA213" i="1"/>
  <c r="S213" i="1" s="1"/>
  <c r="AA217" i="1"/>
  <c r="T217" i="1" s="1"/>
  <c r="AA224" i="1"/>
  <c r="S224" i="1" s="1"/>
  <c r="AA395" i="1"/>
  <c r="T395" i="1" s="1"/>
  <c r="AA595" i="1"/>
  <c r="S595" i="1" s="1"/>
  <c r="AA478" i="1"/>
  <c r="S478" i="1" s="1"/>
  <c r="AA576" i="1"/>
  <c r="S576" i="1" s="1"/>
  <c r="AA396" i="1"/>
  <c r="AA838" i="1"/>
  <c r="AA955" i="1"/>
  <c r="T955" i="1" s="1"/>
  <c r="AA727" i="1"/>
  <c r="T727" i="1" s="1"/>
  <c r="AA414" i="1"/>
  <c r="T414" i="1" s="1"/>
  <c r="AA783" i="1"/>
  <c r="AA748" i="1"/>
  <c r="AA750" i="1"/>
  <c r="S750" i="1" s="1"/>
  <c r="AA394" i="1"/>
  <c r="T394" i="1" s="1"/>
  <c r="AA609" i="1"/>
  <c r="AA36" i="1"/>
  <c r="T36" i="1" s="1"/>
  <c r="AA411" i="1"/>
  <c r="T411" i="1" s="1"/>
  <c r="AA304" i="1"/>
  <c r="T304" i="1" s="1"/>
  <c r="AA218" i="1"/>
  <c r="AA32" i="1"/>
  <c r="S32" i="1" s="1"/>
  <c r="AA912" i="1"/>
  <c r="T912" i="1" s="1"/>
  <c r="AA384" i="1"/>
  <c r="AA129" i="1"/>
  <c r="T129" i="1" s="1"/>
  <c r="AA979" i="1"/>
  <c r="AA520" i="1"/>
  <c r="S520" i="1" s="1"/>
  <c r="AA241" i="1"/>
  <c r="AA498" i="1"/>
  <c r="S498" i="1" s="1"/>
  <c r="AA693" i="1"/>
  <c r="S693" i="1" s="1"/>
  <c r="AA285" i="1"/>
  <c r="S285" i="1" s="1"/>
  <c r="AA696" i="1"/>
  <c r="S696" i="1" s="1"/>
  <c r="AA300" i="1"/>
  <c r="AA546" i="1"/>
  <c r="T546" i="1" s="1"/>
  <c r="AA535" i="1"/>
  <c r="T535" i="1" s="1"/>
  <c r="AA495" i="1"/>
  <c r="S495" i="1" s="1"/>
  <c r="AA577" i="1"/>
  <c r="S577" i="1" s="1"/>
  <c r="AA273" i="1"/>
  <c r="S273" i="1" s="1"/>
  <c r="AA811" i="1"/>
  <c r="T811" i="1" s="1"/>
  <c r="AA647" i="1"/>
  <c r="S647" i="1" s="1"/>
  <c r="AA405" i="1"/>
  <c r="S405" i="1" s="1"/>
  <c r="AA714" i="1"/>
  <c r="T714" i="1" s="1"/>
  <c r="AA998" i="1"/>
  <c r="T998" i="1" s="1"/>
  <c r="AA412" i="1"/>
  <c r="T412" i="1" s="1"/>
  <c r="AA464" i="1"/>
  <c r="T464" i="1" s="1"/>
  <c r="AA670" i="1"/>
  <c r="S670" i="1" s="1"/>
  <c r="AA264" i="1"/>
  <c r="S264" i="1" s="1"/>
  <c r="AA716" i="1"/>
  <c r="S716" i="1" s="1"/>
  <c r="AA109" i="1"/>
  <c r="T109" i="1" s="1"/>
  <c r="AA155" i="1"/>
  <c r="S155" i="1" s="1"/>
  <c r="AA758" i="1"/>
  <c r="S758" i="1" s="1"/>
  <c r="AA123" i="1"/>
  <c r="AA953" i="1"/>
  <c r="T953" i="1" s="1"/>
  <c r="AA216" i="1"/>
  <c r="AA186" i="1"/>
  <c r="T186" i="1" s="1"/>
  <c r="AA60" i="1"/>
  <c r="AA185" i="1"/>
  <c r="AA59" i="1"/>
  <c r="AA168" i="1"/>
  <c r="AA25" i="1"/>
  <c r="AA77" i="1"/>
  <c r="AA208" i="1"/>
  <c r="AA42" i="1"/>
  <c r="AA172" i="1"/>
  <c r="AA228" i="1"/>
  <c r="T228" i="1" s="1"/>
  <c r="AA130" i="1"/>
  <c r="T130" i="1" s="1"/>
  <c r="AA137" i="1"/>
  <c r="T137" i="1" s="1"/>
  <c r="AA840" i="1"/>
  <c r="S840" i="1" s="1"/>
  <c r="AA754" i="1"/>
  <c r="AA554" i="1"/>
  <c r="S554" i="1" s="1"/>
  <c r="AA791" i="1"/>
  <c r="AA505" i="1"/>
  <c r="S505" i="1" s="1"/>
  <c r="AA20" i="1"/>
  <c r="T20" i="1" s="1"/>
  <c r="AA921" i="1"/>
  <c r="AA924" i="1"/>
  <c r="AA349" i="1"/>
  <c r="T349" i="1" s="1"/>
  <c r="AA46" i="1"/>
  <c r="T46" i="1" s="1"/>
  <c r="AA881" i="1"/>
  <c r="AA712" i="1"/>
  <c r="S712" i="1" s="1"/>
  <c r="AA779" i="1"/>
  <c r="S779" i="1" s="1"/>
  <c r="AA852" i="1"/>
  <c r="S852" i="1" s="1"/>
  <c r="AA289" i="1"/>
  <c r="AA660" i="1"/>
  <c r="S660" i="1" s="1"/>
  <c r="AA6" i="1"/>
  <c r="T6" i="1" s="1"/>
  <c r="AA206" i="1"/>
  <c r="T206" i="1" s="1"/>
  <c r="AA85" i="1"/>
  <c r="T85" i="1" s="1"/>
  <c r="AA118" i="1"/>
  <c r="T118" i="1" s="1"/>
  <c r="AA911" i="1"/>
  <c r="AA263" i="1"/>
  <c r="T263" i="1" s="1"/>
  <c r="AA30" i="1"/>
  <c r="T30" i="1" s="1"/>
  <c r="AA826" i="1"/>
  <c r="AA701" i="1"/>
  <c r="S701" i="1" s="1"/>
  <c r="AA234" i="1"/>
  <c r="S234" i="1" s="1"/>
  <c r="AA473" i="1"/>
  <c r="S473" i="1" s="1"/>
  <c r="AA233" i="1"/>
  <c r="AA849" i="1"/>
  <c r="S849" i="1" s="1"/>
  <c r="AA493" i="1"/>
  <c r="S493" i="1" s="1"/>
  <c r="AA635" i="1"/>
  <c r="T635" i="1" s="1"/>
  <c r="AA624" i="1"/>
  <c r="S624" i="1" s="1"/>
  <c r="AA451" i="1"/>
  <c r="T451" i="1" s="1"/>
  <c r="AA591" i="1"/>
  <c r="S591" i="1" s="1"/>
  <c r="AA385" i="1"/>
  <c r="AA736" i="1"/>
  <c r="S736" i="1" s="1"/>
  <c r="AA253" i="1"/>
  <c r="S253" i="1" s="1"/>
  <c r="AA753" i="1"/>
  <c r="AA781" i="1"/>
  <c r="T781" i="1" s="1"/>
  <c r="AA859" i="1"/>
  <c r="S859" i="1" s="1"/>
  <c r="AA642" i="1"/>
  <c r="T642" i="1" s="1"/>
  <c r="AA517" i="1"/>
  <c r="T517" i="1" s="1"/>
  <c r="AA765" i="1"/>
  <c r="T765" i="1" s="1"/>
  <c r="AA188" i="1"/>
  <c r="T188" i="1" s="1"/>
  <c r="AA202" i="1"/>
  <c r="T202" i="1" s="1"/>
  <c r="AA143" i="1"/>
  <c r="AA915" i="1"/>
  <c r="AA790" i="1"/>
  <c r="T790" i="1" s="1"/>
  <c r="AA14" i="1"/>
  <c r="S14" i="1" s="1"/>
  <c r="S114" i="1"/>
  <c r="AA114" i="1"/>
  <c r="T114" i="1" s="1"/>
  <c r="AA896" i="1"/>
  <c r="AA41" i="1"/>
  <c r="T41" i="1" s="1"/>
  <c r="S93" i="1"/>
  <c r="AA93" i="1"/>
  <c r="T93" i="1" s="1"/>
  <c r="AA18" i="1"/>
  <c r="AA963" i="1"/>
  <c r="AA941" i="1"/>
  <c r="AA223" i="1"/>
  <c r="AA115" i="1"/>
  <c r="T115" i="1" s="1"/>
  <c r="AA279" i="1"/>
  <c r="T279" i="1" s="1"/>
  <c r="AA54" i="1"/>
  <c r="T54" i="1" s="1"/>
  <c r="AA965" i="1"/>
  <c r="T965" i="1" s="1"/>
  <c r="AA947" i="1"/>
  <c r="AA271" i="1"/>
  <c r="T271" i="1" s="1"/>
  <c r="AA5" i="1"/>
  <c r="T5" i="1" s="1"/>
  <c r="AA135" i="1"/>
  <c r="T135" i="1" s="1"/>
  <c r="AA306" i="1"/>
  <c r="T306" i="1" s="1"/>
  <c r="AA920" i="1"/>
  <c r="AA870" i="1"/>
  <c r="T870" i="1" s="1"/>
  <c r="AA65" i="1"/>
  <c r="S65" i="1" s="1"/>
  <c r="AA964" i="1"/>
  <c r="AA884" i="1"/>
  <c r="T884" i="1" s="1"/>
  <c r="AA851" i="1"/>
  <c r="AA698" i="1"/>
  <c r="S698" i="1" s="1"/>
  <c r="AA673" i="1"/>
  <c r="S673" i="1" s="1"/>
  <c r="AA456" i="1"/>
  <c r="AA559" i="1"/>
  <c r="S559" i="1" s="1"/>
  <c r="AA637" i="1"/>
  <c r="S637" i="1" s="1"/>
  <c r="AA540" i="1"/>
  <c r="S540" i="1" s="1"/>
  <c r="AA415" i="1"/>
  <c r="S415" i="1" s="1"/>
  <c r="AA388" i="1"/>
  <c r="S388" i="1" s="1"/>
  <c r="AA398" i="1"/>
  <c r="AA523" i="1"/>
  <c r="S523" i="1" s="1"/>
  <c r="AA370" i="1"/>
  <c r="S370" i="1" s="1"/>
  <c r="AA832" i="1"/>
  <c r="AA871" i="1"/>
  <c r="AA782" i="1"/>
  <c r="AA629" i="1"/>
  <c r="S629" i="1" s="1"/>
  <c r="AA502" i="1"/>
  <c r="S502" i="1" s="1"/>
  <c r="AA244" i="1"/>
  <c r="S244" i="1" s="1"/>
  <c r="AA492" i="1"/>
  <c r="S492" i="1" s="1"/>
  <c r="AA835" i="1"/>
  <c r="S835" i="1" s="1"/>
  <c r="AA746" i="1"/>
  <c r="S746" i="1" s="1"/>
  <c r="AA785" i="1"/>
  <c r="AA632" i="1"/>
  <c r="S632" i="1" s="1"/>
  <c r="AA735" i="1"/>
  <c r="S735" i="1" s="1"/>
  <c r="AA518" i="1"/>
  <c r="S518" i="1" s="1"/>
  <c r="AA429" i="1"/>
  <c r="S429" i="1" s="1"/>
  <c r="AA788" i="1"/>
  <c r="AA316" i="1"/>
  <c r="AA368" i="1"/>
  <c r="S368" i="1" s="1"/>
  <c r="AA571" i="1"/>
  <c r="T571" i="1" s="1"/>
  <c r="AA482" i="1"/>
  <c r="T482" i="1" s="1"/>
  <c r="AA521" i="1"/>
  <c r="T521" i="1" s="1"/>
  <c r="AA560" i="1"/>
  <c r="T560" i="1" s="1"/>
  <c r="AA830" i="1"/>
  <c r="T830" i="1" s="1"/>
  <c r="AA677" i="1"/>
  <c r="T677" i="1" s="1"/>
  <c r="AA460" i="1"/>
  <c r="T460" i="1" s="1"/>
  <c r="AA381" i="1"/>
  <c r="AA351" i="1"/>
  <c r="T351" i="1" s="1"/>
  <c r="AA627" i="1"/>
  <c r="S627" i="1" s="1"/>
  <c r="AA538" i="1"/>
  <c r="S538" i="1" s="1"/>
  <c r="AA513" i="1"/>
  <c r="S513" i="1" s="1"/>
  <c r="AA488" i="1"/>
  <c r="S488" i="1" s="1"/>
  <c r="AA527" i="1"/>
  <c r="S527" i="1" s="1"/>
  <c r="AA605" i="1"/>
  <c r="S605" i="1" s="1"/>
  <c r="AA796" i="1"/>
  <c r="AA372" i="1"/>
  <c r="S372" i="1" s="1"/>
  <c r="AA340" i="1"/>
  <c r="S340" i="1" s="1"/>
  <c r="AA747" i="1"/>
  <c r="S747" i="1" s="1"/>
  <c r="AA722" i="1"/>
  <c r="AA697" i="1"/>
  <c r="S697" i="1" s="1"/>
  <c r="AA672" i="1"/>
  <c r="S672" i="1" s="1"/>
  <c r="AA583" i="1"/>
  <c r="S583" i="1" s="1"/>
  <c r="AA853" i="1"/>
  <c r="S853" i="1" s="1"/>
  <c r="AA407" i="1"/>
  <c r="AA844" i="1"/>
  <c r="AA425" i="1"/>
  <c r="S425" i="1" s="1"/>
  <c r="AA867" i="1"/>
  <c r="T867" i="1" s="1"/>
  <c r="AA650" i="1"/>
  <c r="T650" i="1" s="1"/>
  <c r="AA689" i="1"/>
  <c r="T689" i="1" s="1"/>
  <c r="AA536" i="1"/>
  <c r="T536" i="1" s="1"/>
  <c r="AA806" i="1"/>
  <c r="T806" i="1" s="1"/>
  <c r="AA717" i="1"/>
  <c r="T717" i="1" s="1"/>
  <c r="AA700" i="1"/>
  <c r="S700" i="1" s="1"/>
  <c r="AA441" i="1"/>
  <c r="T441" i="1" s="1"/>
  <c r="AA284" i="1"/>
  <c r="AA731" i="1"/>
  <c r="T731" i="1" s="1"/>
  <c r="AA578" i="1"/>
  <c r="S578" i="1" s="1"/>
  <c r="AA617" i="1"/>
  <c r="T617" i="1" s="1"/>
  <c r="AA695" i="1"/>
  <c r="T695" i="1" s="1"/>
  <c r="AA606" i="1"/>
  <c r="T606" i="1" s="1"/>
  <c r="AA453" i="1"/>
  <c r="T453" i="1" s="1"/>
  <c r="AA136" i="1"/>
  <c r="T136" i="1" s="1"/>
  <c r="AA278" i="1"/>
  <c r="T278" i="1" s="1"/>
  <c r="AA572" i="1"/>
  <c r="T572" i="1" s="1"/>
  <c r="AA266" i="1"/>
  <c r="AA762" i="1"/>
  <c r="T762" i="1" s="1"/>
  <c r="AA78" i="1"/>
  <c r="T78" i="1" s="1"/>
  <c r="AA74" i="1"/>
  <c r="T74" i="1" s="1"/>
  <c r="AA882" i="1"/>
  <c r="T882" i="1" s="1"/>
  <c r="AA169" i="1"/>
  <c r="T169" i="1" s="1"/>
  <c r="AA120" i="1"/>
  <c r="AA39" i="1"/>
  <c r="T39" i="1" s="1"/>
  <c r="AA771" i="1"/>
  <c r="S771" i="1" s="1"/>
  <c r="AA176" i="1"/>
  <c r="T176" i="1" s="1"/>
  <c r="AA95" i="1"/>
  <c r="T95" i="1" s="1"/>
  <c r="AA126" i="1"/>
  <c r="AA180" i="1"/>
  <c r="T180" i="1" s="1"/>
  <c r="AA124" i="1"/>
  <c r="AA26" i="1"/>
  <c r="AA981" i="1"/>
  <c r="T981" i="1" s="1"/>
  <c r="AA7" i="1"/>
  <c r="AA227" i="1"/>
  <c r="T227" i="1" s="1"/>
  <c r="AA763" i="1"/>
  <c r="T763" i="1" s="1"/>
  <c r="AA51" i="1"/>
  <c r="AA958" i="1"/>
  <c r="T958" i="1" s="1"/>
  <c r="AA146" i="1"/>
  <c r="AA8" i="1"/>
  <c r="AA119" i="1"/>
  <c r="AA945" i="1"/>
  <c r="T945" i="1" s="1"/>
  <c r="AA63" i="1"/>
  <c r="AA970" i="1"/>
  <c r="T970" i="1" s="1"/>
  <c r="AA993" i="1"/>
  <c r="T993" i="1" s="1"/>
  <c r="AA904" i="1"/>
  <c r="AA151" i="1"/>
  <c r="T151" i="1" s="1"/>
  <c r="AA83" i="1"/>
  <c r="T83" i="1" s="1"/>
  <c r="AA255" i="1"/>
  <c r="T255" i="1" s="1"/>
  <c r="AA662" i="1"/>
  <c r="S662" i="1" s="1"/>
  <c r="AA679" i="1"/>
  <c r="S679" i="1" s="1"/>
  <c r="AA593" i="1"/>
  <c r="S593" i="1" s="1"/>
  <c r="AA343" i="1"/>
  <c r="AA276" i="1"/>
  <c r="T276" i="1" s="1"/>
  <c r="AA630" i="1"/>
  <c r="S630" i="1" s="1"/>
  <c r="AA480" i="1"/>
  <c r="S480" i="1" s="1"/>
  <c r="AA614" i="1"/>
  <c r="T614" i="1" s="1"/>
  <c r="AA913" i="1"/>
  <c r="T913" i="1" s="1"/>
  <c r="AA150" i="1"/>
  <c r="T150" i="1" s="1"/>
  <c r="AA23" i="1"/>
  <c r="T23" i="1" s="1"/>
  <c r="AA68" i="1"/>
  <c r="T68" i="1" s="1"/>
  <c r="AA191" i="1"/>
  <c r="T191" i="1" s="1"/>
  <c r="AA815" i="1"/>
  <c r="S815" i="1" s="1"/>
  <c r="AA468" i="1"/>
  <c r="S468" i="1" s="1"/>
  <c r="AA526" i="1"/>
  <c r="S526" i="1" s="1"/>
  <c r="AA490" i="1"/>
  <c r="S490" i="1" s="1"/>
  <c r="AA470" i="1"/>
  <c r="S470" i="1" s="1"/>
  <c r="AA997" i="1"/>
  <c r="T997" i="1" s="1"/>
  <c r="AA794" i="1"/>
  <c r="AA676" i="1"/>
  <c r="S676" i="1" s="1"/>
  <c r="AA416" i="1"/>
  <c r="S416" i="1" s="1"/>
  <c r="AA820" i="1"/>
  <c r="AA703" i="1"/>
  <c r="T703" i="1" s="1"/>
  <c r="AA309" i="1"/>
  <c r="AA656" i="1"/>
  <c r="T656" i="1" s="1"/>
  <c r="AA315" i="1"/>
  <c r="T315" i="1" s="1"/>
  <c r="AA892" i="1"/>
  <c r="AA105" i="1"/>
  <c r="T105" i="1" s="1"/>
  <c r="AA952" i="1"/>
  <c r="AA40" i="1"/>
  <c r="T40" i="1" s="1"/>
  <c r="AA925" i="1"/>
  <c r="AA66" i="1"/>
  <c r="S66" i="1" s="1"/>
  <c r="AA623" i="1"/>
  <c r="S623" i="1" s="1"/>
  <c r="AA511" i="1"/>
  <c r="S511" i="1" s="1"/>
  <c r="AA846" i="1"/>
  <c r="S846" i="1" s="1"/>
  <c r="AA290" i="1"/>
  <c r="S290" i="1" s="1"/>
  <c r="AA582" i="1"/>
  <c r="S582" i="1" s="1"/>
  <c r="AA283" i="1"/>
  <c r="S283" i="1" s="1"/>
  <c r="AA741" i="1"/>
  <c r="AA602" i="1"/>
  <c r="S602" i="1" s="1"/>
  <c r="AA669" i="1"/>
  <c r="S669" i="1" s="1"/>
  <c r="AA825" i="1"/>
  <c r="S825" i="1" s="1"/>
  <c r="AA327" i="1"/>
  <c r="T327" i="1" s="1"/>
  <c r="AA780" i="1"/>
  <c r="AA968" i="1"/>
  <c r="AA957" i="1"/>
  <c r="AA916" i="1"/>
  <c r="AA101" i="1"/>
  <c r="T101" i="1" s="1"/>
  <c r="AA382" i="1"/>
  <c r="AA434" i="1"/>
  <c r="T434" i="1" s="1"/>
  <c r="AA988" i="1"/>
  <c r="AA29" i="1"/>
  <c r="T29" i="1" s="1"/>
  <c r="AA122" i="1"/>
  <c r="T122" i="1" s="1"/>
  <c r="AA888" i="1"/>
  <c r="AA422" i="1"/>
  <c r="T422" i="1" s="1"/>
  <c r="AA784" i="1"/>
  <c r="T784" i="1" s="1"/>
  <c r="S432" i="1"/>
  <c r="AA432" i="1"/>
  <c r="T432" i="1" s="1"/>
  <c r="AA215" i="1"/>
  <c r="T215" i="1" s="1"/>
  <c r="AA268" i="1"/>
  <c r="T268" i="1" s="1"/>
  <c r="AA961" i="1"/>
  <c r="AA950" i="1"/>
  <c r="AA797" i="1"/>
  <c r="T797" i="1" s="1"/>
  <c r="AA207" i="1"/>
  <c r="T207" i="1" s="1"/>
  <c r="AA132" i="1"/>
  <c r="T132" i="1" s="1"/>
  <c r="AA121" i="1"/>
  <c r="T121" i="1" s="1"/>
  <c r="AA102" i="1"/>
  <c r="T102" i="1" s="1"/>
  <c r="AA267" i="1"/>
  <c r="S267" i="1" s="1"/>
  <c r="AA406" i="1"/>
  <c r="T406" i="1" s="1"/>
  <c r="AA906" i="1"/>
  <c r="AA337" i="1"/>
  <c r="AA214" i="1"/>
  <c r="T214" i="1" s="1"/>
  <c r="AA787" i="1"/>
  <c r="S787" i="1" s="1"/>
  <c r="AA634" i="1"/>
  <c r="S634" i="1" s="1"/>
  <c r="AA545" i="1"/>
  <c r="S545" i="1" s="1"/>
  <c r="AA392" i="1"/>
  <c r="AA854" i="1"/>
  <c r="S854" i="1" s="1"/>
  <c r="AA573" i="1"/>
  <c r="S573" i="1" s="1"/>
  <c r="AA393" i="1"/>
  <c r="AA335" i="1"/>
  <c r="S335" i="1" s="1"/>
  <c r="AA341" i="1"/>
  <c r="AA322" i="1"/>
  <c r="AA459" i="1"/>
  <c r="AA857" i="1"/>
  <c r="S857" i="1" s="1"/>
  <c r="AA768" i="1"/>
  <c r="S768" i="1" s="1"/>
  <c r="AA807" i="1"/>
  <c r="S807" i="1" s="1"/>
  <c r="AA718" i="1"/>
  <c r="S718" i="1" s="1"/>
  <c r="AA565" i="1"/>
  <c r="S565" i="1" s="1"/>
  <c r="AA383" i="1"/>
  <c r="S383" i="1" s="1"/>
  <c r="AA588" i="1"/>
  <c r="S588" i="1" s="1"/>
  <c r="AA379" i="1"/>
  <c r="S379" i="1" s="1"/>
  <c r="AA707" i="1"/>
  <c r="S707" i="1" s="1"/>
  <c r="AA682" i="1"/>
  <c r="S682" i="1" s="1"/>
  <c r="AA721" i="1"/>
  <c r="S721" i="1" s="1"/>
  <c r="AA568" i="1"/>
  <c r="S568" i="1" s="1"/>
  <c r="AA671" i="1"/>
  <c r="S671" i="1" s="1"/>
  <c r="AA877" i="1"/>
  <c r="AA804" i="1"/>
  <c r="S804" i="1" s="1"/>
  <c r="AA443" i="1"/>
  <c r="S443" i="1" s="1"/>
  <c r="AA708" i="1"/>
  <c r="S708" i="1" s="1"/>
  <c r="AA463" i="1"/>
  <c r="S463" i="1" s="1"/>
  <c r="AA507" i="1"/>
  <c r="S507" i="1" s="1"/>
  <c r="AA418" i="1"/>
  <c r="AA457" i="1"/>
  <c r="T457" i="1" s="1"/>
  <c r="AA496" i="1"/>
  <c r="S496" i="1" s="1"/>
  <c r="AA702" i="1"/>
  <c r="AA613" i="1"/>
  <c r="S613" i="1" s="1"/>
  <c r="AA365" i="1"/>
  <c r="AA310" i="1"/>
  <c r="AA243" i="1"/>
  <c r="T243" i="1" s="1"/>
  <c r="AA563" i="1"/>
  <c r="S563" i="1" s="1"/>
  <c r="AA474" i="1"/>
  <c r="S474" i="1" s="1"/>
  <c r="AA1000" i="1"/>
  <c r="S1000" i="1" s="1"/>
  <c r="AA424" i="1"/>
  <c r="S424" i="1" s="1"/>
  <c r="AA822" i="1"/>
  <c r="S822" i="1" s="1"/>
  <c r="AA541" i="1"/>
  <c r="S541" i="1" s="1"/>
  <c r="AA444" i="1"/>
  <c r="S444" i="1" s="1"/>
  <c r="AA580" i="1"/>
  <c r="S580" i="1" s="1"/>
  <c r="AA756" i="1"/>
  <c r="S756" i="1" s="1"/>
  <c r="AA683" i="1"/>
  <c r="S683" i="1" s="1"/>
  <c r="AA658" i="1"/>
  <c r="S658" i="1" s="1"/>
  <c r="AA633" i="1"/>
  <c r="S633" i="1" s="1"/>
  <c r="AA608" i="1"/>
  <c r="T608" i="1" s="1"/>
  <c r="AA519" i="1"/>
  <c r="S519" i="1" s="1"/>
  <c r="AA789" i="1"/>
  <c r="AA329" i="1"/>
  <c r="AA454" i="1"/>
  <c r="AA308" i="1"/>
  <c r="S308" i="1" s="1"/>
  <c r="AA803" i="1"/>
  <c r="T803" i="1" s="1"/>
  <c r="AA586" i="1"/>
  <c r="S586" i="1" s="1"/>
  <c r="AA625" i="1"/>
  <c r="T625" i="1" s="1"/>
  <c r="AA472" i="1"/>
  <c r="T472" i="1" s="1"/>
  <c r="AA742" i="1"/>
  <c r="T742" i="1" s="1"/>
  <c r="AA653" i="1"/>
  <c r="T653" i="1" s="1"/>
  <c r="AA668" i="1"/>
  <c r="T668" i="1" s="1"/>
  <c r="AA353" i="1"/>
  <c r="T353" i="1" s="1"/>
  <c r="AA423" i="1"/>
  <c r="T423" i="1" s="1"/>
  <c r="AA667" i="1"/>
  <c r="AA514" i="1"/>
  <c r="S514" i="1" s="1"/>
  <c r="AA553" i="1"/>
  <c r="S553" i="1" s="1"/>
  <c r="AA631" i="1"/>
  <c r="T631" i="1" s="1"/>
  <c r="AA542" i="1"/>
  <c r="S542" i="1" s="1"/>
  <c r="AA996" i="1"/>
  <c r="T996" i="1" s="1"/>
  <c r="AA500" i="1"/>
  <c r="T500" i="1" s="1"/>
  <c r="S86" i="1"/>
  <c r="AA86" i="1"/>
  <c r="T86" i="1" s="1"/>
  <c r="AA399" i="1"/>
  <c r="T399" i="1" s="1"/>
  <c r="AA449" i="1"/>
  <c r="AA177" i="1"/>
  <c r="T177" i="1" s="1"/>
  <c r="AA192" i="1"/>
  <c r="T192" i="1" s="1"/>
  <c r="AA175" i="1"/>
  <c r="T175" i="1" s="1"/>
  <c r="AA221" i="1"/>
  <c r="T221" i="1" s="1"/>
  <c r="AA28" i="1"/>
  <c r="T28" i="1" s="1"/>
  <c r="AA161" i="1"/>
  <c r="AA79" i="1"/>
  <c r="T79" i="1" s="1"/>
  <c r="AA174" i="1"/>
  <c r="AA197" i="1"/>
  <c r="AA116" i="1"/>
  <c r="T116" i="1" s="1"/>
  <c r="AA914" i="1"/>
  <c r="T914" i="1" s="1"/>
  <c r="AA889" i="1"/>
  <c r="T889" i="1" s="1"/>
  <c r="AA967" i="1"/>
  <c r="T967" i="1" s="1"/>
  <c r="AA73" i="1"/>
  <c r="T73" i="1" s="1"/>
  <c r="AA152" i="1"/>
  <c r="AA125" i="1"/>
  <c r="AA138" i="1"/>
  <c r="AA948" i="1"/>
  <c r="T948" i="1" s="1"/>
  <c r="AA72" i="1"/>
  <c r="T72" i="1" s="1"/>
  <c r="AA182" i="1"/>
  <c r="AA87" i="1"/>
  <c r="AA13" i="1"/>
  <c r="T13" i="1" s="1"/>
  <c r="AA144" i="1"/>
  <c r="AA53" i="1"/>
  <c r="AA195" i="1"/>
  <c r="T195" i="1" s="1"/>
  <c r="AA158" i="1"/>
  <c r="T158" i="1" s="1"/>
  <c r="AA893" i="1"/>
  <c r="AA281" i="1"/>
  <c r="T281" i="1" s="1"/>
  <c r="AA238" i="1"/>
  <c r="T238" i="1" s="1"/>
  <c r="AA117" i="1"/>
  <c r="T117" i="1" s="1"/>
  <c r="AA256" i="1"/>
  <c r="S256" i="1" s="1"/>
  <c r="AA590" i="1"/>
  <c r="S590" i="1" s="1"/>
  <c r="AA440" i="1"/>
  <c r="S440" i="1" s="1"/>
  <c r="AA323" i="1"/>
  <c r="AA644" i="1"/>
  <c r="S644" i="1" s="1"/>
  <c r="AA847" i="1"/>
  <c r="S847" i="1" s="1"/>
  <c r="AA530" i="1"/>
  <c r="S530" i="1" s="1"/>
  <c r="AA661" i="1"/>
  <c r="S661" i="1" s="1"/>
  <c r="AA556" i="1"/>
  <c r="S556" i="1" s="1"/>
  <c r="AA831" i="1"/>
  <c r="S831" i="1" s="1"/>
  <c r="AA272" i="1"/>
  <c r="T272" i="1" s="1"/>
  <c r="AA298" i="1"/>
  <c r="T298" i="1" s="1"/>
  <c r="AA386" i="1"/>
  <c r="AA990" i="1"/>
  <c r="T990" i="1" s="1"/>
  <c r="AA249" i="1"/>
  <c r="T249" i="1" s="1"/>
  <c r="AA471" i="1"/>
  <c r="T471" i="1" s="1"/>
  <c r="AA812" i="1"/>
  <c r="S812" i="1" s="1"/>
  <c r="AA128" i="1"/>
  <c r="AA935" i="1"/>
  <c r="T935" i="1" s="1"/>
  <c r="AA110" i="1"/>
  <c r="T110" i="1" s="1"/>
  <c r="AA108" i="1"/>
  <c r="T108" i="1" s="1"/>
  <c r="AA938" i="1"/>
  <c r="AA258" i="1"/>
  <c r="T258" i="1" s="1"/>
  <c r="AA428" i="1"/>
  <c r="AA848" i="1"/>
  <c r="T848" i="1" s="1"/>
  <c r="AA154" i="1"/>
  <c r="T154" i="1" s="1"/>
  <c r="AA484" i="1"/>
  <c r="S484" i="1" s="1"/>
  <c r="AA665" i="1"/>
  <c r="S665" i="1" s="1"/>
  <c r="AA828" i="1"/>
  <c r="S828" i="1" s="1"/>
  <c r="AA529" i="1"/>
  <c r="S529" i="1" s="1"/>
  <c r="AA524" i="1"/>
  <c r="S524" i="1" s="1"/>
  <c r="AA777" i="1"/>
  <c r="AA724" i="1"/>
  <c r="AA744" i="1"/>
  <c r="S744" i="1" s="1"/>
  <c r="AA438" i="1"/>
  <c r="S438" i="1" s="1"/>
  <c r="AA466" i="1"/>
  <c r="S466" i="1" s="1"/>
  <c r="AA280" i="1"/>
  <c r="S280" i="1" s="1"/>
  <c r="AA856" i="1"/>
  <c r="T856" i="1" s="1"/>
  <c r="AA532" i="1"/>
  <c r="T532" i="1" s="1"/>
  <c r="AA1001" i="1"/>
  <c r="T1001" i="1" s="1"/>
  <c r="AA252" i="1"/>
  <c r="AA371" i="1"/>
  <c r="AA918" i="1"/>
  <c r="T918" i="1" s="1"/>
  <c r="AA312" i="1"/>
  <c r="T312" i="1" s="1"/>
  <c r="AA196" i="1"/>
  <c r="T196" i="1" s="1"/>
  <c r="AA81" i="1"/>
  <c r="T81" i="1" s="1"/>
  <c r="AA946" i="1"/>
  <c r="AA352" i="1"/>
  <c r="T352" i="1" s="1"/>
  <c r="AA774" i="1"/>
  <c r="T774" i="1" s="1"/>
  <c r="AA795" i="1"/>
  <c r="T795" i="1" s="1"/>
  <c r="AA922" i="1"/>
  <c r="AA69" i="1"/>
  <c r="T69" i="1" s="1"/>
  <c r="AA611" i="1"/>
  <c r="T611" i="1" s="1"/>
  <c r="AA901" i="1"/>
  <c r="T901" i="1" s="1"/>
  <c r="AA737" i="1"/>
  <c r="S737" i="1" s="1"/>
  <c r="AA652" i="1"/>
  <c r="S652" i="1" s="1"/>
  <c r="AA587" i="1"/>
  <c r="S587" i="1" s="1"/>
  <c r="AA999" i="1"/>
  <c r="S999" i="1" s="1"/>
  <c r="AA231" i="1"/>
  <c r="S231" i="1" s="1"/>
  <c r="AA810" i="1"/>
  <c r="S810" i="1" s="1"/>
  <c r="AA799" i="1"/>
  <c r="S799" i="1" s="1"/>
  <c r="AA254" i="1"/>
  <c r="S254" i="1" s="1"/>
  <c r="AA585" i="1"/>
  <c r="T585" i="1" s="1"/>
  <c r="AA860" i="1"/>
  <c r="T860" i="1" s="1"/>
  <c r="AA691" i="1"/>
  <c r="S691" i="1" s="1"/>
  <c r="AA552" i="1"/>
  <c r="S552" i="1" s="1"/>
  <c r="AA476" i="1"/>
  <c r="S476" i="1" s="1"/>
  <c r="AA786" i="1"/>
  <c r="S786" i="1" s="1"/>
  <c r="AA558" i="1"/>
  <c r="S558" i="1" s="1"/>
  <c r="AA995" i="1"/>
  <c r="T995" i="1" s="1"/>
  <c r="AA600" i="1"/>
  <c r="S600" i="1" s="1"/>
  <c r="AA321" i="1"/>
  <c r="T321" i="1" s="1"/>
  <c r="AA681" i="1"/>
  <c r="S681" i="1" s="1"/>
  <c r="AA890" i="1"/>
  <c r="AA37" i="1"/>
  <c r="T37" i="1" s="1"/>
  <c r="AA985" i="1"/>
  <c r="AA910" i="1"/>
  <c r="AA212" i="1"/>
  <c r="AA898" i="1"/>
  <c r="T898" i="1" s="1"/>
  <c r="AA899" i="1"/>
  <c r="AA225" i="1"/>
  <c r="T225" i="1" s="1"/>
  <c r="AA62" i="1"/>
  <c r="T62" i="1" s="1"/>
  <c r="AA170" i="1"/>
  <c r="S170" i="1" s="1"/>
  <c r="AA400" i="1"/>
  <c r="T400" i="1" s="1"/>
  <c r="AA348" i="1"/>
  <c r="T348" i="1" s="1"/>
  <c r="S376" i="1"/>
  <c r="AA376" i="1"/>
  <c r="T376" i="1" s="1"/>
  <c r="AA980" i="1"/>
  <c r="T980" i="1" s="1"/>
  <c r="AA883" i="1"/>
  <c r="AA209" i="1"/>
  <c r="S209" i="1" s="1"/>
  <c r="S302" i="1"/>
  <c r="AA302" i="1"/>
  <c r="T302" i="1" s="1"/>
  <c r="AA299" i="1"/>
  <c r="T299" i="1" s="1"/>
  <c r="AA775" i="1"/>
  <c r="T775" i="1" s="1"/>
  <c r="AA38" i="1"/>
  <c r="T38" i="1" s="1"/>
  <c r="AA331" i="1"/>
  <c r="T331" i="1" s="1"/>
  <c r="AA792" i="1"/>
  <c r="T792" i="1" s="1"/>
  <c r="AA909" i="1"/>
  <c r="T909" i="1" s="1"/>
  <c r="S380" i="1"/>
  <c r="AA380" i="1"/>
  <c r="T380" i="1" s="1"/>
  <c r="AA235" i="1"/>
  <c r="T235" i="1" s="1"/>
  <c r="AA723" i="1"/>
  <c r="AA570" i="1"/>
  <c r="S570" i="1" s="1"/>
  <c r="AA481" i="1"/>
  <c r="S481" i="1" s="1"/>
  <c r="AA943" i="1"/>
  <c r="S943" i="1" s="1"/>
  <c r="AA726" i="1"/>
  <c r="S726" i="1" s="1"/>
  <c r="AA509" i="1"/>
  <c r="S509" i="1" s="1"/>
  <c r="AA320" i="1"/>
  <c r="AA270" i="1"/>
  <c r="S270" i="1" s="1"/>
  <c r="AA387" i="1"/>
  <c r="S387" i="1" s="1"/>
  <c r="AA251" i="1"/>
  <c r="AA818" i="1"/>
  <c r="S818" i="1" s="1"/>
  <c r="AA793" i="1"/>
  <c r="AA704" i="1"/>
  <c r="S704" i="1" s="1"/>
  <c r="AA743" i="1"/>
  <c r="S743" i="1" s="1"/>
  <c r="AA654" i="1"/>
  <c r="S654" i="1" s="1"/>
  <c r="AA501" i="1"/>
  <c r="S501" i="1" s="1"/>
  <c r="AA248" i="1"/>
  <c r="S248" i="1" s="1"/>
  <c r="AA403" i="1"/>
  <c r="AA307" i="1"/>
  <c r="AA643" i="1"/>
  <c r="S643" i="1" s="1"/>
  <c r="AA618" i="1"/>
  <c r="S618" i="1" s="1"/>
  <c r="AA657" i="1"/>
  <c r="S657" i="1" s="1"/>
  <c r="AA504" i="1"/>
  <c r="S504" i="1" s="1"/>
  <c r="AA607" i="1"/>
  <c r="S607" i="1" s="1"/>
  <c r="AA813" i="1"/>
  <c r="S813" i="1" s="1"/>
  <c r="AA446" i="1"/>
  <c r="S446" i="1" s="1"/>
  <c r="AA355" i="1"/>
  <c r="AA427" i="1"/>
  <c r="AA358" i="1"/>
  <c r="AA930" i="1"/>
  <c r="T930" i="1" s="1"/>
  <c r="AA354" i="1"/>
  <c r="T354" i="1" s="1"/>
  <c r="AA944" i="1"/>
  <c r="AA855" i="1"/>
  <c r="S855" i="1" s="1"/>
  <c r="AA638" i="1"/>
  <c r="S638" i="1" s="1"/>
  <c r="AA549" i="1"/>
  <c r="S549" i="1" s="1"/>
  <c r="AA232" i="1"/>
  <c r="T232" i="1" s="1"/>
  <c r="AA246" i="1"/>
  <c r="T246" i="1" s="1"/>
  <c r="AA332" i="1"/>
  <c r="S332" i="1" s="1"/>
  <c r="AA499" i="1"/>
  <c r="S499" i="1" s="1"/>
  <c r="AA410" i="1"/>
  <c r="AA872" i="1"/>
  <c r="AA975" i="1"/>
  <c r="AA694" i="1"/>
  <c r="S694" i="1" s="1"/>
  <c r="AA477" i="1"/>
  <c r="S477" i="1" s="1"/>
  <c r="AA356" i="1"/>
  <c r="AA401" i="1"/>
  <c r="S401" i="1" s="1"/>
  <c r="AA367" i="1"/>
  <c r="S367" i="1" s="1"/>
  <c r="AA619" i="1"/>
  <c r="S619" i="1" s="1"/>
  <c r="AA594" i="1"/>
  <c r="S594" i="1" s="1"/>
  <c r="AA569" i="1"/>
  <c r="S569" i="1" s="1"/>
  <c r="AA544" i="1"/>
  <c r="S544" i="1" s="1"/>
  <c r="AA878" i="1"/>
  <c r="AA725" i="1"/>
  <c r="S725" i="1" s="1"/>
  <c r="AA265" i="1"/>
  <c r="AA363" i="1"/>
  <c r="S363" i="1" s="1"/>
  <c r="AA487" i="1"/>
  <c r="S487" i="1" s="1"/>
  <c r="AA739" i="1"/>
  <c r="T739" i="1" s="1"/>
  <c r="AA522" i="1"/>
  <c r="T522" i="1" s="1"/>
  <c r="AA561" i="1"/>
  <c r="S561" i="1" s="1"/>
  <c r="AA408" i="1"/>
  <c r="T408" i="1" s="1"/>
  <c r="AA678" i="1"/>
  <c r="T678" i="1" s="1"/>
  <c r="AA589" i="1"/>
  <c r="T589" i="1" s="1"/>
  <c r="AA419" i="1"/>
  <c r="T419" i="1" s="1"/>
  <c r="AA286" i="1"/>
  <c r="T286" i="1" s="1"/>
  <c r="AA508" i="1"/>
  <c r="T508" i="1" s="1"/>
  <c r="AA603" i="1"/>
  <c r="T603" i="1" s="1"/>
  <c r="AA450" i="1"/>
  <c r="T450" i="1" s="1"/>
  <c r="AA489" i="1"/>
  <c r="T489" i="1" s="1"/>
  <c r="AA567" i="1"/>
  <c r="T567" i="1" s="1"/>
  <c r="AA837" i="1"/>
  <c r="T837" i="1" s="1"/>
  <c r="AA503" i="1"/>
  <c r="S503" i="1" s="1"/>
  <c r="AA311" i="1"/>
  <c r="T311" i="1" s="1"/>
  <c r="AA22" i="1"/>
  <c r="T22" i="1" s="1"/>
  <c r="AA260" i="1"/>
  <c r="AA163" i="1"/>
  <c r="S163" i="1" s="1"/>
  <c r="AA140" i="1"/>
  <c r="T140" i="1" s="1"/>
  <c r="AA56" i="1"/>
  <c r="T56" i="1" s="1"/>
  <c r="AA112" i="1"/>
  <c r="T112" i="1" s="1"/>
  <c r="AA31" i="1"/>
  <c r="T31" i="1" s="1"/>
  <c r="AA67" i="1"/>
  <c r="T67" i="1" s="1"/>
  <c r="AA98" i="1"/>
  <c r="T98" i="1" s="1"/>
  <c r="S360" i="1"/>
  <c r="AA360" i="1"/>
  <c r="T360" i="1" s="1"/>
  <c r="AA145" i="1"/>
  <c r="AA96" i="1"/>
  <c r="T96" i="1" s="1"/>
  <c r="AA107" i="1"/>
  <c r="AA939" i="1"/>
  <c r="T939" i="1" s="1"/>
  <c r="AA917" i="1"/>
  <c r="T917" i="1" s="1"/>
  <c r="AA166" i="1"/>
  <c r="T166" i="1" s="1"/>
  <c r="AA84" i="1"/>
  <c r="AA969" i="1"/>
  <c r="T969" i="1" s="1"/>
  <c r="AA770" i="1"/>
  <c r="S770" i="1" s="1"/>
  <c r="AA610" i="1"/>
  <c r="T610" i="1" s="1"/>
  <c r="AA962" i="1"/>
  <c r="T962" i="1" s="1"/>
  <c r="AA45" i="1"/>
  <c r="T45" i="1" s="1"/>
  <c r="AA43" i="1"/>
  <c r="AA767" i="1"/>
  <c r="T767" i="1" s="1"/>
  <c r="AA764" i="1"/>
  <c r="T764" i="1" s="1"/>
  <c r="AA959" i="1"/>
  <c r="T959" i="1" s="1"/>
  <c r="AA4" i="1"/>
  <c r="T131" i="1"/>
  <c r="S293" i="1"/>
  <c r="S297" i="1"/>
  <c r="T391" i="1"/>
  <c r="T604" i="1"/>
  <c r="T282" i="1"/>
  <c r="T976" i="1"/>
  <c r="R784" i="1"/>
  <c r="F782" i="4" s="1"/>
  <c r="R773" i="1"/>
  <c r="F771" i="4" s="1"/>
  <c r="R382" i="1"/>
  <c r="F380" i="4" s="1"/>
  <c r="R867" i="1"/>
  <c r="F865" i="4" s="1"/>
  <c r="R987" i="1"/>
  <c r="F985" i="4" s="1"/>
  <c r="R984" i="1"/>
  <c r="F982" i="4" s="1"/>
  <c r="R909" i="1"/>
  <c r="F907" i="4" s="1"/>
  <c r="R391" i="1"/>
  <c r="F389" i="4" s="1"/>
  <c r="R873" i="1"/>
  <c r="F871" i="4" s="1"/>
  <c r="R260" i="1"/>
  <c r="F258" i="4" s="1"/>
  <c r="T713" i="1"/>
  <c r="T397" i="1"/>
  <c r="T599" i="1"/>
  <c r="V253" i="1"/>
  <c r="G251" i="4" s="1"/>
  <c r="V831" i="1"/>
  <c r="G829" i="4" s="1"/>
  <c r="V398" i="1"/>
  <c r="G396" i="4" s="1"/>
  <c r="V688" i="1"/>
  <c r="G686" i="4" s="1"/>
  <c r="V1001" i="1"/>
  <c r="G999" i="4" s="1"/>
  <c r="V706" i="1"/>
  <c r="G704" i="4" s="1"/>
  <c r="V374" i="1"/>
  <c r="G372" i="4" s="1"/>
  <c r="V203" i="1"/>
  <c r="G201" i="4" s="1"/>
  <c r="V46" i="1"/>
  <c r="G44" i="4" s="1"/>
  <c r="V388" i="1"/>
  <c r="G386" i="4" s="1"/>
  <c r="V960" i="1"/>
  <c r="G958" i="4" s="1"/>
  <c r="V626" i="1"/>
  <c r="G624" i="4" s="1"/>
  <c r="V672" i="1"/>
  <c r="G670" i="4" s="1"/>
  <c r="V909" i="1"/>
  <c r="G907" i="4" s="1"/>
  <c r="V487" i="1"/>
  <c r="G485" i="4" s="1"/>
  <c r="V819" i="1"/>
  <c r="G817" i="4" s="1"/>
  <c r="V477" i="1"/>
  <c r="G475" i="4" s="1"/>
  <c r="V217" i="1"/>
  <c r="G215" i="4" s="1"/>
  <c r="V489" i="1"/>
  <c r="G487" i="4" s="1"/>
  <c r="V519" i="1"/>
  <c r="G517" i="4" s="1"/>
  <c r="V969" i="1"/>
  <c r="G967" i="4" s="1"/>
  <c r="V485" i="1"/>
  <c r="G483" i="4" s="1"/>
  <c r="V251" i="1"/>
  <c r="G249" i="4" s="1"/>
  <c r="V133" i="1"/>
  <c r="G131" i="4" s="1"/>
  <c r="V92" i="1"/>
  <c r="G90" i="4" s="1"/>
  <c r="V130" i="1"/>
  <c r="G128" i="4" s="1"/>
  <c r="V19" i="1"/>
  <c r="G17" i="4" s="1"/>
  <c r="V638" i="1"/>
  <c r="G636" i="4" s="1"/>
  <c r="V622" i="1"/>
  <c r="G620" i="4" s="1"/>
  <c r="V479" i="1"/>
  <c r="G477" i="4" s="1"/>
  <c r="V971" i="1"/>
  <c r="G969" i="4" s="1"/>
  <c r="V441" i="1"/>
  <c r="G439" i="4" s="1"/>
  <c r="V658" i="1"/>
  <c r="G656" i="4" s="1"/>
  <c r="V852" i="1"/>
  <c r="G850" i="4" s="1"/>
  <c r="V428" i="1"/>
  <c r="G426" i="4" s="1"/>
  <c r="V609" i="1"/>
  <c r="G607" i="4" s="1"/>
  <c r="V321" i="1"/>
  <c r="G319" i="4" s="1"/>
  <c r="V753" i="1"/>
  <c r="G751" i="4" s="1"/>
  <c r="V284" i="1"/>
  <c r="G282" i="4" s="1"/>
  <c r="V931" i="1"/>
  <c r="G929" i="4" s="1"/>
  <c r="V592" i="1"/>
  <c r="G590" i="4" s="1"/>
  <c r="V455" i="1"/>
  <c r="G453" i="4" s="1"/>
  <c r="V905" i="1"/>
  <c r="G903" i="4" s="1"/>
  <c r="V591" i="1"/>
  <c r="G589" i="4" s="1"/>
  <c r="V421" i="1"/>
  <c r="G419" i="4" s="1"/>
  <c r="V568" i="1"/>
  <c r="G566" i="4" s="1"/>
  <c r="V139" i="1"/>
  <c r="G137" i="4" s="1"/>
  <c r="V40" i="1"/>
  <c r="G38" i="4" s="1"/>
  <c r="V157" i="1"/>
  <c r="G155" i="4" s="1"/>
  <c r="V66" i="1"/>
  <c r="G64" i="4" s="1"/>
  <c r="V161" i="1"/>
  <c r="G159" i="4" s="1"/>
  <c r="V287" i="1"/>
  <c r="G285" i="4" s="1"/>
  <c r="V518" i="1"/>
  <c r="G516" i="4" s="1"/>
  <c r="V494" i="1"/>
  <c r="G492" i="4" s="1"/>
  <c r="V326" i="1"/>
  <c r="G324" i="4" s="1"/>
  <c r="V799" i="1"/>
  <c r="G797" i="4" s="1"/>
  <c r="V557" i="1"/>
  <c r="G555" i="4" s="1"/>
  <c r="V722" i="1"/>
  <c r="G720" i="4" s="1"/>
  <c r="V468" i="1"/>
  <c r="G466" i="4" s="1"/>
  <c r="V225" i="1"/>
  <c r="G223" i="4" s="1"/>
  <c r="V661" i="1"/>
  <c r="G659" i="4" s="1"/>
  <c r="V989" i="1"/>
  <c r="G987" i="4" s="1"/>
  <c r="V951" i="1"/>
  <c r="G949" i="4" s="1"/>
  <c r="V773" i="1"/>
  <c r="G771" i="4" s="1"/>
  <c r="V808" i="1"/>
  <c r="G806" i="4" s="1"/>
  <c r="V381" i="1"/>
  <c r="G379" i="4" s="1"/>
  <c r="V655" i="1"/>
  <c r="G653" i="4" s="1"/>
  <c r="V208" i="1"/>
  <c r="G206" i="4" s="1"/>
  <c r="V465" i="1"/>
  <c r="G463" i="4" s="1"/>
  <c r="V110" i="1"/>
  <c r="G108" i="4" s="1"/>
  <c r="V386" i="1"/>
  <c r="G384" i="4" s="1"/>
  <c r="V31" i="1"/>
  <c r="G29" i="4" s="1"/>
  <c r="V299" i="1"/>
  <c r="G297" i="4" s="1"/>
  <c r="V998" i="1"/>
  <c r="G996" i="4" s="1"/>
  <c r="V384" i="1"/>
  <c r="G382" i="4" s="1"/>
  <c r="V562" i="1"/>
  <c r="G560" i="4" s="1"/>
  <c r="V953" i="1"/>
  <c r="G951" i="4" s="1"/>
  <c r="V771" i="1"/>
  <c r="G769" i="4" s="1"/>
  <c r="V292" i="1"/>
  <c r="G290" i="4" s="1"/>
  <c r="V583" i="1"/>
  <c r="G581" i="4" s="1"/>
  <c r="V290" i="1"/>
  <c r="G288" i="4" s="1"/>
  <c r="V755" i="1"/>
  <c r="G753" i="4" s="1"/>
  <c r="V413" i="1"/>
  <c r="G411" i="4" s="1"/>
  <c r="V408" i="1"/>
  <c r="G406" i="4" s="1"/>
  <c r="V937" i="1"/>
  <c r="G935" i="4" s="1"/>
  <c r="V577" i="1"/>
  <c r="G575" i="4" s="1"/>
  <c r="V642" i="1"/>
  <c r="G640" i="4" s="1"/>
  <c r="V309" i="1"/>
  <c r="G307" i="4" s="1"/>
  <c r="V411" i="1"/>
  <c r="G409" i="4" s="1"/>
  <c r="V913" i="1"/>
  <c r="G911" i="4" s="1"/>
  <c r="V49" i="1"/>
  <c r="G47" i="4" s="1"/>
  <c r="V81" i="1"/>
  <c r="G79" i="4" s="1"/>
  <c r="V28" i="1"/>
  <c r="G26" i="4" s="1"/>
  <c r="V63" i="1"/>
  <c r="G61" i="4" s="1"/>
  <c r="V191" i="1"/>
  <c r="G189" i="4" s="1"/>
  <c r="V596" i="1"/>
  <c r="G594" i="4" s="1"/>
  <c r="V540" i="1"/>
  <c r="G538" i="4" s="1"/>
  <c r="V12" i="1"/>
  <c r="G10" i="4" s="1"/>
  <c r="V671" i="1"/>
  <c r="G669" i="4" s="1"/>
  <c r="V987" i="1"/>
  <c r="G985" i="4" s="1"/>
  <c r="V889" i="1"/>
  <c r="G887" i="4" s="1"/>
  <c r="V466" i="1"/>
  <c r="G464" i="4" s="1"/>
  <c r="V594" i="1"/>
  <c r="G592" i="4" s="1"/>
  <c r="V422" i="1"/>
  <c r="G420" i="4" s="1"/>
  <c r="V483" i="1"/>
  <c r="G481" i="4" s="1"/>
  <c r="V708" i="1"/>
  <c r="G706" i="4" s="1"/>
  <c r="V712" i="1"/>
  <c r="G710" i="4" s="1"/>
  <c r="V551" i="1"/>
  <c r="G549" i="4" s="1"/>
  <c r="V226" i="1"/>
  <c r="G224" i="4" s="1"/>
  <c r="V689" i="1"/>
  <c r="G687" i="4" s="1"/>
  <c r="V419" i="1"/>
  <c r="G417" i="4" s="1"/>
  <c r="V645" i="1"/>
  <c r="G643" i="4" s="1"/>
  <c r="V229" i="1"/>
  <c r="G227" i="4" s="1"/>
  <c r="V430" i="1"/>
  <c r="G428" i="4" s="1"/>
  <c r="V612" i="1"/>
  <c r="G610" i="4" s="1"/>
  <c r="V855" i="1"/>
  <c r="G853" i="4" s="1"/>
  <c r="V1002" i="1"/>
  <c r="G1000" i="4" s="1"/>
  <c r="V297" i="1"/>
  <c r="G295" i="4" s="1"/>
  <c r="V357" i="1"/>
  <c r="G355" i="4" s="1"/>
  <c r="V849" i="1"/>
  <c r="G847" i="4" s="1"/>
  <c r="V580" i="1"/>
  <c r="G578" i="4" s="1"/>
  <c r="V150" i="1"/>
  <c r="G148" i="4" s="1"/>
  <c r="V99" i="1"/>
  <c r="G97" i="4" s="1"/>
  <c r="V189" i="1"/>
  <c r="G187" i="4" s="1"/>
  <c r="V91" i="1"/>
  <c r="G89" i="4" s="1"/>
  <c r="V169" i="1"/>
  <c r="G167" i="4" s="1"/>
  <c r="V5" i="1"/>
  <c r="G3" i="4" s="1"/>
  <c r="V176" i="1"/>
  <c r="G174" i="4" s="1"/>
  <c r="V870" i="1"/>
  <c r="G868" i="4" s="1"/>
  <c r="V295" i="1"/>
  <c r="G293" i="4" s="1"/>
  <c r="V990" i="1"/>
  <c r="G988" i="4" s="1"/>
  <c r="V598" i="1"/>
  <c r="G596" i="4" s="1"/>
  <c r="V207" i="1"/>
  <c r="G205" i="4" s="1"/>
  <c r="V947" i="1"/>
  <c r="G945" i="4" s="1"/>
  <c r="V601" i="1"/>
  <c r="G599" i="4" s="1"/>
  <c r="V768" i="1"/>
  <c r="G766" i="4" s="1"/>
  <c r="V286" i="1"/>
  <c r="G284" i="4" s="1"/>
  <c r="V939" i="1"/>
  <c r="G937" i="4" s="1"/>
  <c r="V607" i="1"/>
  <c r="G605" i="4" s="1"/>
  <c r="V946" i="1"/>
  <c r="G944" i="4" s="1"/>
  <c r="V548" i="1"/>
  <c r="G546" i="4" s="1"/>
  <c r="V923" i="1"/>
  <c r="G921" i="4" s="1"/>
  <c r="V851" i="1"/>
  <c r="G849" i="4" s="1"/>
  <c r="V877" i="1"/>
  <c r="G875" i="4" s="1"/>
  <c r="V365" i="1"/>
  <c r="G363" i="4" s="1"/>
  <c r="V825" i="1"/>
  <c r="G823" i="4" s="1"/>
  <c r="V992" i="1"/>
  <c r="G990" i="4" s="1"/>
  <c r="V480" i="1"/>
  <c r="G478" i="4" s="1"/>
  <c r="V318" i="1"/>
  <c r="G316" i="4" s="1"/>
  <c r="V639" i="1"/>
  <c r="G637" i="4" s="1"/>
  <c r="V643" i="1"/>
  <c r="G641" i="4" s="1"/>
  <c r="V530" i="1"/>
  <c r="G528" i="4" s="1"/>
  <c r="V571" i="1"/>
  <c r="G569" i="4" s="1"/>
  <c r="V652" i="1"/>
  <c r="G650" i="4" s="1"/>
  <c r="V717" i="1"/>
  <c r="G715" i="4" s="1"/>
  <c r="V312" i="1"/>
  <c r="G310" i="4" s="1"/>
  <c r="V967" i="1"/>
  <c r="G965" i="4" s="1"/>
  <c r="V885" i="1"/>
  <c r="G883" i="4" s="1"/>
  <c r="V373" i="1"/>
  <c r="G371" i="4" s="1"/>
  <c r="V843" i="1"/>
  <c r="G841" i="4" s="1"/>
  <c r="V730" i="1"/>
  <c r="G728" i="4" s="1"/>
  <c r="V459" i="1"/>
  <c r="G457" i="4" s="1"/>
  <c r="V993" i="1"/>
  <c r="G991" i="4" s="1"/>
  <c r="V481" i="1"/>
  <c r="G479" i="4" s="1"/>
  <c r="V648" i="1"/>
  <c r="G646" i="4" s="1"/>
  <c r="V331" i="1"/>
  <c r="G329" i="4" s="1"/>
  <c r="V999" i="1"/>
  <c r="G997" i="4" s="1"/>
  <c r="V981" i="1"/>
  <c r="G979" i="4" s="1"/>
  <c r="V469" i="1"/>
  <c r="G467" i="4" s="1"/>
  <c r="V359" i="1"/>
  <c r="G357" i="4" s="1"/>
  <c r="V262" i="1"/>
  <c r="G260" i="4" s="1"/>
  <c r="V796" i="1"/>
  <c r="G794" i="4" s="1"/>
  <c r="V797" i="1"/>
  <c r="G795" i="4" s="1"/>
  <c r="V740" i="1"/>
  <c r="G738" i="4" s="1"/>
  <c r="V329" i="1"/>
  <c r="G327" i="4" s="1"/>
  <c r="V496" i="1"/>
  <c r="G494" i="4" s="1"/>
  <c r="V625" i="1"/>
  <c r="G623" i="4" s="1"/>
  <c r="V792" i="1"/>
  <c r="G790" i="4" s="1"/>
  <c r="V700" i="1"/>
  <c r="G698" i="4" s="1"/>
  <c r="V759" i="1"/>
  <c r="G757" i="4" s="1"/>
  <c r="V277" i="1"/>
  <c r="G275" i="4" s="1"/>
  <c r="V842" i="1"/>
  <c r="G840" i="4" s="1"/>
  <c r="V394" i="1"/>
  <c r="G392" i="4" s="1"/>
  <c r="V675" i="1"/>
  <c r="G673" i="4" s="1"/>
  <c r="V581" i="1"/>
  <c r="G579" i="4" s="1"/>
  <c r="V240" i="1"/>
  <c r="G238" i="4" s="1"/>
  <c r="V809" i="1"/>
  <c r="G807" i="4" s="1"/>
  <c r="V976" i="1"/>
  <c r="G974" i="4" s="1"/>
  <c r="V464" i="1"/>
  <c r="G462" i="4" s="1"/>
  <c r="V274" i="1"/>
  <c r="G272" i="4" s="1"/>
  <c r="V961" i="1"/>
  <c r="G959" i="4" s="1"/>
  <c r="V449" i="1"/>
  <c r="G447" i="4" s="1"/>
  <c r="V616" i="1"/>
  <c r="G614" i="4" s="1"/>
  <c r="V764" i="1"/>
  <c r="G762" i="4" s="1"/>
  <c r="V815" i="1"/>
  <c r="G813" i="4" s="1"/>
  <c r="V491" i="1"/>
  <c r="G489" i="4" s="1"/>
  <c r="V276" i="1"/>
  <c r="G274" i="4" s="1"/>
  <c r="V564" i="1"/>
  <c r="G562" i="4" s="1"/>
  <c r="V788" i="1"/>
  <c r="G786" i="4" s="1"/>
  <c r="V232" i="1"/>
  <c r="G230" i="4" s="1"/>
  <c r="V777" i="1"/>
  <c r="G775" i="4" s="1"/>
  <c r="V791" i="1"/>
  <c r="G789" i="4" s="1"/>
  <c r="V395" i="1"/>
  <c r="G393" i="4" s="1"/>
  <c r="V938" i="1"/>
  <c r="G936" i="4" s="1"/>
  <c r="V975" i="1"/>
  <c r="G973" i="4" s="1"/>
  <c r="V241" i="1"/>
  <c r="G239" i="4" s="1"/>
  <c r="V418" i="1"/>
  <c r="G416" i="4" s="1"/>
  <c r="V674" i="1"/>
  <c r="G672" i="4" s="1"/>
  <c r="V651" i="1"/>
  <c r="G649" i="4" s="1"/>
  <c r="V805" i="1"/>
  <c r="G803" i="4" s="1"/>
  <c r="V281" i="1"/>
  <c r="G279" i="4" s="1"/>
  <c r="V891" i="1"/>
  <c r="G889" i="4" s="1"/>
  <c r="V954" i="1"/>
  <c r="G952" i="4" s="1"/>
  <c r="V785" i="1"/>
  <c r="G783" i="4" s="1"/>
  <c r="V952" i="1"/>
  <c r="G950" i="4" s="1"/>
  <c r="V440" i="1"/>
  <c r="G438" i="4" s="1"/>
  <c r="V334" i="1"/>
  <c r="G332" i="4" s="1"/>
  <c r="V200" i="1"/>
  <c r="G198" i="4" s="1"/>
  <c r="V132" i="1"/>
  <c r="G130" i="4" s="1"/>
  <c r="V7" i="1"/>
  <c r="G5" i="4" s="1"/>
  <c r="V53" i="1"/>
  <c r="G51" i="4" s="1"/>
  <c r="V11" i="1"/>
  <c r="G9" i="4" s="1"/>
  <c r="V103" i="1"/>
  <c r="G101" i="4" s="1"/>
  <c r="V77" i="1"/>
  <c r="G75" i="4" s="1"/>
  <c r="V202" i="1"/>
  <c r="G200" i="4" s="1"/>
  <c r="V100" i="1"/>
  <c r="G98" i="4" s="1"/>
  <c r="V125" i="1"/>
  <c r="G123" i="4" s="1"/>
  <c r="V27" i="1"/>
  <c r="G25" i="4" s="1"/>
  <c r="V29" i="1"/>
  <c r="G27" i="4" s="1"/>
  <c r="V32" i="1"/>
  <c r="G30" i="4" s="1"/>
  <c r="V120" i="1"/>
  <c r="G118" i="4" s="1"/>
  <c r="V117" i="1"/>
  <c r="G115" i="4" s="1"/>
  <c r="V55" i="1"/>
  <c r="G53" i="4" s="1"/>
  <c r="V23" i="1"/>
  <c r="G21" i="4" s="1"/>
  <c r="V164" i="1"/>
  <c r="G162" i="4" s="1"/>
  <c r="V90" i="1"/>
  <c r="G88" i="4" s="1"/>
  <c r="V45" i="1"/>
  <c r="G43" i="4" s="1"/>
  <c r="V149" i="1"/>
  <c r="G147" i="4" s="1"/>
  <c r="V112" i="1"/>
  <c r="G110" i="4" s="1"/>
  <c r="V239" i="1"/>
  <c r="G237" i="4" s="1"/>
  <c r="V539" i="1"/>
  <c r="G537" i="4" s="1"/>
  <c r="V275" i="1"/>
  <c r="G273" i="4" s="1"/>
  <c r="V806" i="1"/>
  <c r="G804" i="4" s="1"/>
  <c r="V499" i="1"/>
  <c r="G497" i="4" s="1"/>
  <c r="V702" i="1"/>
  <c r="G700" i="4" s="1"/>
  <c r="V434" i="1"/>
  <c r="G432" i="4" s="1"/>
  <c r="V902" i="1"/>
  <c r="G900" i="4" s="1"/>
  <c r="V308" i="1"/>
  <c r="G306" i="4" s="1"/>
  <c r="V926" i="1"/>
  <c r="G924" i="4" s="1"/>
  <c r="V955" i="1"/>
  <c r="G953" i="4" s="1"/>
  <c r="V670" i="1"/>
  <c r="G668" i="4" s="1"/>
  <c r="V534" i="1"/>
  <c r="G532" i="4" s="1"/>
  <c r="V215" i="1"/>
  <c r="G213" i="4" s="1"/>
  <c r="V526" i="1"/>
  <c r="G524" i="4" s="1"/>
  <c r="V758" i="1"/>
  <c r="G756" i="4" s="1"/>
  <c r="V154" i="1"/>
  <c r="G152" i="4" s="1"/>
  <c r="V137" i="1"/>
  <c r="G135" i="4" s="1"/>
  <c r="V448" i="1"/>
  <c r="G446" i="4" s="1"/>
  <c r="V305" i="1"/>
  <c r="G303" i="4" s="1"/>
  <c r="V233" i="1"/>
  <c r="G231" i="4" s="1"/>
  <c r="V397" i="1"/>
  <c r="G395" i="4" s="1"/>
  <c r="V673" i="1"/>
  <c r="G671" i="4" s="1"/>
  <c r="V506" i="1"/>
  <c r="G504" i="4" s="1"/>
  <c r="V984" i="1"/>
  <c r="G982" i="4" s="1"/>
  <c r="V414" i="1"/>
  <c r="G412" i="4" s="1"/>
  <c r="V443" i="1"/>
  <c r="G441" i="4" s="1"/>
  <c r="V445" i="1"/>
  <c r="G443" i="4" s="1"/>
  <c r="V243" i="1"/>
  <c r="G241" i="4" s="1"/>
  <c r="V866" i="1"/>
  <c r="G864" i="4" s="1"/>
  <c r="V20" i="1"/>
  <c r="G18" i="4" s="1"/>
  <c r="V168" i="1"/>
  <c r="G166" i="4" s="1"/>
  <c r="V206" i="1"/>
  <c r="G204" i="4" s="1"/>
  <c r="V431" i="1"/>
  <c r="G429" i="4" s="1"/>
  <c r="V814" i="1"/>
  <c r="G812" i="4" s="1"/>
  <c r="V718" i="1"/>
  <c r="G716" i="4" s="1"/>
  <c r="V260" i="1"/>
  <c r="G258" i="4" s="1"/>
  <c r="V735" i="1"/>
  <c r="G733" i="4" s="1"/>
  <c r="V979" i="1"/>
  <c r="G977" i="4" s="1"/>
  <c r="V221" i="1"/>
  <c r="G219" i="4" s="1"/>
  <c r="V333" i="1"/>
  <c r="G331" i="4" s="1"/>
  <c r="V366" i="1"/>
  <c r="G364" i="4" s="1"/>
  <c r="V615" i="1"/>
  <c r="G613" i="4" s="1"/>
  <c r="V347" i="1"/>
  <c r="G345" i="4" s="1"/>
  <c r="V920" i="1"/>
  <c r="G918" i="4" s="1"/>
  <c r="V372" i="1"/>
  <c r="G370" i="4" s="1"/>
  <c r="V425" i="1"/>
  <c r="G423" i="4" s="1"/>
  <c r="V744" i="1"/>
  <c r="G742" i="4" s="1"/>
  <c r="V467" i="1"/>
  <c r="G465" i="4" s="1"/>
  <c r="V495" i="1"/>
  <c r="G493" i="4" s="1"/>
  <c r="V748" i="1"/>
  <c r="G746" i="4" s="1"/>
  <c r="V802" i="1"/>
  <c r="G800" i="4" s="1"/>
  <c r="V270" i="1"/>
  <c r="G268" i="4" s="1"/>
  <c r="V170" i="1"/>
  <c r="G168" i="4" s="1"/>
  <c r="V167" i="1"/>
  <c r="G165" i="4" s="1"/>
  <c r="V94" i="1"/>
  <c r="G92" i="4" s="1"/>
  <c r="V65" i="1"/>
  <c r="G63" i="4" s="1"/>
  <c r="V96" i="1"/>
  <c r="G94" i="4" s="1"/>
  <c r="V42" i="1"/>
  <c r="G40" i="4" s="1"/>
  <c r="V934" i="1"/>
  <c r="G932" i="4" s="1"/>
  <c r="V510" i="1"/>
  <c r="G508" i="4" s="1"/>
  <c r="V662" i="1"/>
  <c r="G660" i="4" s="1"/>
  <c r="V665" i="1"/>
  <c r="G663" i="4" s="1"/>
  <c r="V436" i="1"/>
  <c r="G434" i="4" s="1"/>
  <c r="V915" i="1"/>
  <c r="G913" i="4" s="1"/>
  <c r="V703" i="1"/>
  <c r="G701" i="4" s="1"/>
  <c r="V420" i="1"/>
  <c r="G418" i="4" s="1"/>
  <c r="V338" i="1"/>
  <c r="G336" i="4" s="1"/>
  <c r="V794" i="1"/>
  <c r="G792" i="4" s="1"/>
  <c r="V563" i="1"/>
  <c r="G561" i="4" s="1"/>
  <c r="V628" i="1"/>
  <c r="G626" i="4" s="1"/>
  <c r="V861" i="1"/>
  <c r="G859" i="4" s="1"/>
  <c r="V560" i="1"/>
  <c r="G558" i="4" s="1"/>
  <c r="V344" i="1"/>
  <c r="G342" i="4" s="1"/>
  <c r="V906" i="1"/>
  <c r="G904" i="4" s="1"/>
  <c r="V304" i="1"/>
  <c r="G302" i="4" s="1"/>
  <c r="V747" i="1"/>
  <c r="G745" i="4" s="1"/>
  <c r="V879" i="1"/>
  <c r="G877" i="4" s="1"/>
  <c r="V924" i="1"/>
  <c r="G922" i="4" s="1"/>
  <c r="V996" i="1"/>
  <c r="G994" i="4" s="1"/>
  <c r="V211" i="1"/>
  <c r="G209" i="4" s="1"/>
  <c r="V504" i="1"/>
  <c r="G502" i="4" s="1"/>
  <c r="V192" i="1"/>
  <c r="G190" i="4" s="1"/>
  <c r="V141" i="1"/>
  <c r="G139" i="4" s="1"/>
  <c r="V171" i="1"/>
  <c r="G169" i="4" s="1"/>
  <c r="V36" i="1"/>
  <c r="G34" i="4" s="1"/>
  <c r="V160" i="1"/>
  <c r="G158" i="4" s="1"/>
  <c r="V173" i="1"/>
  <c r="G171" i="4" s="1"/>
  <c r="V620" i="1"/>
  <c r="G618" i="4" s="1"/>
  <c r="V223" i="1"/>
  <c r="G221" i="4" s="1"/>
  <c r="V454" i="1"/>
  <c r="G452" i="4" s="1"/>
  <c r="V948" i="1"/>
  <c r="G946" i="4" s="1"/>
  <c r="V590" i="1"/>
  <c r="G588" i="4" s="1"/>
  <c r="V426" i="1"/>
  <c r="G424" i="4" s="1"/>
  <c r="V128" i="1"/>
  <c r="G126" i="4" s="1"/>
  <c r="V835" i="1"/>
  <c r="G833" i="4" s="1"/>
  <c r="V691" i="1"/>
  <c r="G689" i="4" s="1"/>
  <c r="V537" i="1"/>
  <c r="G535" i="4" s="1"/>
  <c r="V704" i="1"/>
  <c r="G702" i="4" s="1"/>
  <c r="V403" i="1"/>
  <c r="G401" i="4" s="1"/>
  <c r="V683" i="1"/>
  <c r="G681" i="4" s="1"/>
  <c r="V543" i="1"/>
  <c r="G541" i="4" s="1"/>
  <c r="V882" i="1"/>
  <c r="G880" i="4" s="1"/>
  <c r="V213" i="1"/>
  <c r="G211" i="4" s="1"/>
  <c r="V795" i="1"/>
  <c r="G793" i="4" s="1"/>
  <c r="V723" i="1"/>
  <c r="G721" i="4" s="1"/>
  <c r="V813" i="1"/>
  <c r="G811" i="4" s="1"/>
  <c r="V280" i="1"/>
  <c r="G278" i="4" s="1"/>
  <c r="V761" i="1"/>
  <c r="G759" i="4" s="1"/>
  <c r="V928" i="1"/>
  <c r="G926" i="4" s="1"/>
  <c r="V416" i="1"/>
  <c r="G414" i="4" s="1"/>
  <c r="V884" i="1"/>
  <c r="G882" i="4" s="1"/>
  <c r="V575" i="1"/>
  <c r="G573" i="4" s="1"/>
  <c r="V978" i="1"/>
  <c r="G976" i="4" s="1"/>
  <c r="V358" i="1"/>
  <c r="G356" i="4" s="1"/>
  <c r="V447" i="1"/>
  <c r="G445" i="4" s="1"/>
  <c r="V254" i="1"/>
  <c r="G252" i="4" s="1"/>
  <c r="V653" i="1"/>
  <c r="G651" i="4" s="1"/>
  <c r="V248" i="1"/>
  <c r="G246" i="4" s="1"/>
  <c r="V903" i="1"/>
  <c r="G901" i="4" s="1"/>
  <c r="V821" i="1"/>
  <c r="G819" i="4" s="1"/>
  <c r="V475" i="1"/>
  <c r="G473" i="4" s="1"/>
  <c r="V779" i="1"/>
  <c r="G777" i="4" s="1"/>
  <c r="V666" i="1"/>
  <c r="G664" i="4" s="1"/>
  <c r="V442" i="1"/>
  <c r="G440" i="4" s="1"/>
  <c r="V929" i="1"/>
  <c r="G927" i="4" s="1"/>
  <c r="V417" i="1"/>
  <c r="G415" i="4" s="1"/>
  <c r="V584" i="1"/>
  <c r="G582" i="4" s="1"/>
  <c r="V230" i="1"/>
  <c r="G228" i="4" s="1"/>
  <c r="V935" i="1"/>
  <c r="G933" i="4" s="1"/>
  <c r="V917" i="1"/>
  <c r="G915" i="4" s="1"/>
  <c r="V405" i="1"/>
  <c r="G403" i="4" s="1"/>
  <c r="V242" i="1"/>
  <c r="G240" i="4" s="1"/>
  <c r="V236" i="1"/>
  <c r="G234" i="4" s="1"/>
  <c r="V363" i="1"/>
  <c r="G361" i="4" s="1"/>
  <c r="V733" i="1"/>
  <c r="G731" i="4" s="1"/>
  <c r="V264" i="1"/>
  <c r="G262" i="4" s="1"/>
  <c r="V944" i="1"/>
  <c r="G942" i="4" s="1"/>
  <c r="V432" i="1"/>
  <c r="G430" i="4" s="1"/>
  <c r="V561" i="1"/>
  <c r="G559" i="4" s="1"/>
  <c r="V728" i="1"/>
  <c r="G726" i="4" s="1"/>
  <c r="V660" i="1"/>
  <c r="G658" i="4" s="1"/>
  <c r="V695" i="1"/>
  <c r="G693" i="4" s="1"/>
  <c r="V756" i="1"/>
  <c r="G754" i="4" s="1"/>
  <c r="V778" i="1"/>
  <c r="G776" i="4" s="1"/>
  <c r="V507" i="1"/>
  <c r="G505" i="4" s="1"/>
  <c r="V547" i="1"/>
  <c r="G545" i="4" s="1"/>
  <c r="V517" i="1"/>
  <c r="G515" i="4" s="1"/>
  <c r="V458" i="1"/>
  <c r="G456" i="4" s="1"/>
  <c r="V745" i="1"/>
  <c r="G743" i="4" s="1"/>
  <c r="V912" i="1"/>
  <c r="G910" i="4" s="1"/>
  <c r="V400" i="1"/>
  <c r="G398" i="4" s="1"/>
  <c r="V300" i="1"/>
  <c r="G298" i="4" s="1"/>
  <c r="V897" i="1"/>
  <c r="G895" i="4" s="1"/>
  <c r="V385" i="1"/>
  <c r="G383" i="4" s="1"/>
  <c r="V552" i="1"/>
  <c r="G550" i="4" s="1"/>
  <c r="V452" i="1"/>
  <c r="G450" i="4" s="1"/>
  <c r="V751" i="1"/>
  <c r="G749" i="4" s="1"/>
  <c r="V238" i="1"/>
  <c r="G236" i="4" s="1"/>
  <c r="V962" i="1"/>
  <c r="G960" i="4" s="1"/>
  <c r="V412" i="1"/>
  <c r="G410" i="4" s="1"/>
  <c r="V367" i="1"/>
  <c r="G365" i="4" s="1"/>
  <c r="V342" i="1"/>
  <c r="G340" i="4" s="1"/>
  <c r="V713" i="1"/>
  <c r="G711" i="4" s="1"/>
  <c r="V727" i="1"/>
  <c r="G725" i="4" s="1"/>
  <c r="V471" i="1"/>
  <c r="G469" i="4" s="1"/>
  <c r="V874" i="1"/>
  <c r="G872" i="4" s="1"/>
  <c r="V911" i="1"/>
  <c r="G909" i="4" s="1"/>
  <c r="V214" i="1"/>
  <c r="G212" i="4" s="1"/>
  <c r="V306" i="1"/>
  <c r="G304" i="4" s="1"/>
  <c r="V610" i="1"/>
  <c r="G608" i="4" s="1"/>
  <c r="V371" i="1"/>
  <c r="G369" i="4" s="1"/>
  <c r="V741" i="1"/>
  <c r="G739" i="4" s="1"/>
  <c r="V484" i="1"/>
  <c r="G482" i="4" s="1"/>
  <c r="V273" i="1"/>
  <c r="G271" i="4" s="1"/>
  <c r="V890" i="1"/>
  <c r="G888" i="4" s="1"/>
  <c r="V721" i="1"/>
  <c r="G719" i="4" s="1"/>
  <c r="V888" i="1"/>
  <c r="G886" i="4" s="1"/>
  <c r="V376" i="1"/>
  <c r="G374" i="4" s="1"/>
  <c r="V268" i="1"/>
  <c r="G266" i="4" s="1"/>
  <c r="V136" i="1"/>
  <c r="G134" i="4" s="1"/>
  <c r="V162" i="1"/>
  <c r="G160" i="4" s="1"/>
  <c r="V179" i="1"/>
  <c r="G177" i="4" s="1"/>
  <c r="V148" i="1"/>
  <c r="G146" i="4" s="1"/>
  <c r="V105" i="1"/>
  <c r="G103" i="4" s="1"/>
  <c r="V146" i="1"/>
  <c r="G144" i="4" s="1"/>
  <c r="V50" i="1"/>
  <c r="G48" i="4" s="1"/>
  <c r="V13" i="1"/>
  <c r="G11" i="4" s="1"/>
  <c r="V51" i="1"/>
  <c r="G49" i="4" s="1"/>
  <c r="V61" i="1"/>
  <c r="G59" i="4" s="1"/>
  <c r="V107" i="1"/>
  <c r="G105" i="4" s="1"/>
  <c r="V134" i="1"/>
  <c r="G132" i="4" s="1"/>
  <c r="V188" i="1"/>
  <c r="G186" i="4" s="1"/>
  <c r="V30" i="1"/>
  <c r="G28" i="4" s="1"/>
  <c r="V118" i="1"/>
  <c r="G116" i="4" s="1"/>
  <c r="V135" i="1"/>
  <c r="G133" i="4" s="1"/>
  <c r="V35" i="1"/>
  <c r="G33" i="4" s="1"/>
  <c r="V163" i="1"/>
  <c r="G161" i="4" s="1"/>
  <c r="V26" i="1"/>
  <c r="G24" i="4" s="1"/>
  <c r="V204" i="1"/>
  <c r="G202" i="4" s="1"/>
  <c r="V21" i="1"/>
  <c r="G19" i="4" s="1"/>
  <c r="V48" i="1"/>
  <c r="G46" i="4" s="1"/>
  <c r="V255" i="1"/>
  <c r="G253" i="4" s="1"/>
  <c r="V311" i="1"/>
  <c r="G309" i="4" s="1"/>
  <c r="V174" i="1"/>
  <c r="G172" i="4" s="1"/>
  <c r="V742" i="1"/>
  <c r="G740" i="4" s="1"/>
  <c r="V190" i="1"/>
  <c r="G188" i="4" s="1"/>
  <c r="V574" i="1"/>
  <c r="G572" i="4" s="1"/>
  <c r="V958" i="1"/>
  <c r="G956" i="4" s="1"/>
  <c r="V838" i="1"/>
  <c r="G836" i="4" s="1"/>
  <c r="V396" i="1"/>
  <c r="G394" i="4" s="1"/>
  <c r="V862" i="1"/>
  <c r="G860" i="4" s="1"/>
  <c r="V356" i="1"/>
  <c r="G354" i="4" s="1"/>
  <c r="V982" i="1"/>
  <c r="G980" i="4" s="1"/>
  <c r="V470" i="1"/>
  <c r="G468" i="4" s="1"/>
  <c r="V974" i="1"/>
  <c r="G972" i="4" s="1"/>
  <c r="V619" i="1"/>
  <c r="G617" i="4" s="1"/>
  <c r="V694" i="1"/>
  <c r="G692" i="4" s="1"/>
  <c r="V259" i="1"/>
  <c r="G257" i="4" s="1"/>
  <c r="V787" i="1"/>
  <c r="G785" i="4" s="1"/>
  <c r="V908" i="1"/>
  <c r="G906" i="4" s="1"/>
  <c r="V922" i="1"/>
  <c r="G920" i="4" s="1"/>
  <c r="V679" i="1"/>
  <c r="G677" i="4" s="1"/>
  <c r="V237" i="1"/>
  <c r="G235" i="4" s="1"/>
  <c r="V692" i="1"/>
  <c r="G690" i="4" s="1"/>
  <c r="V656" i="1"/>
  <c r="G654" i="4" s="1"/>
  <c r="V724" i="1"/>
  <c r="G722" i="4" s="1"/>
  <c r="V313" i="1"/>
  <c r="G311" i="4" s="1"/>
  <c r="V335" i="1"/>
  <c r="G333" i="4" s="1"/>
  <c r="V14" i="1"/>
  <c r="G12" i="4" s="1"/>
  <c r="V145" i="1"/>
  <c r="G143" i="4" s="1"/>
  <c r="V64" i="1"/>
  <c r="G62" i="4" s="1"/>
  <c r="V47" i="1"/>
  <c r="G45" i="4" s="1"/>
  <c r="V198" i="1"/>
  <c r="G196" i="4" s="1"/>
  <c r="V950" i="1"/>
  <c r="G948" i="4" s="1"/>
  <c r="V729" i="1"/>
  <c r="G727" i="4" s="1"/>
  <c r="V867" i="1"/>
  <c r="G865" i="4" s="1"/>
  <c r="V493" i="1"/>
  <c r="G491" i="4" s="1"/>
  <c r="V767" i="1"/>
  <c r="G765" i="4" s="1"/>
  <c r="V845" i="1"/>
  <c r="G843" i="4" s="1"/>
  <c r="V858" i="1"/>
  <c r="G856" i="4" s="1"/>
  <c r="V346" i="1"/>
  <c r="G344" i="4" s="1"/>
  <c r="V836" i="1"/>
  <c r="G834" i="4" s="1"/>
  <c r="V925" i="1"/>
  <c r="G923" i="4" s="1"/>
  <c r="V624" i="1"/>
  <c r="G622" i="4" s="1"/>
  <c r="V887" i="1"/>
  <c r="G885" i="4" s="1"/>
  <c r="V246" i="1"/>
  <c r="G244" i="4" s="1"/>
  <c r="V1003" i="1"/>
  <c r="G1001" i="4" s="1"/>
  <c r="V844" i="1"/>
  <c r="G842" i="4" s="1"/>
  <c r="V509" i="1"/>
  <c r="G507" i="4" s="1"/>
  <c r="V554" i="1"/>
  <c r="G552" i="4" s="1"/>
  <c r="V933" i="1"/>
  <c r="G931" i="4" s="1"/>
  <c r="V401" i="1"/>
  <c r="G399" i="4" s="1"/>
  <c r="V17" i="1"/>
  <c r="G15" i="4" s="1"/>
  <c r="V123" i="1"/>
  <c r="G121" i="4" s="1"/>
  <c r="V155" i="1"/>
  <c r="G153" i="4" s="1"/>
  <c r="V109" i="1"/>
  <c r="G107" i="4" s="1"/>
  <c r="V102" i="1"/>
  <c r="G100" i="4" s="1"/>
  <c r="V558" i="1"/>
  <c r="G556" i="4" s="1"/>
  <c r="V478" i="1"/>
  <c r="G476" i="4" s="1"/>
  <c r="V654" i="1"/>
  <c r="G652" i="4" s="1"/>
  <c r="V832" i="1"/>
  <c r="G830" i="4" s="1"/>
  <c r="V498" i="1"/>
  <c r="G496" i="4" s="1"/>
  <c r="V429" i="1"/>
  <c r="G427" i="4" s="1"/>
  <c r="V544" i="1"/>
  <c r="G542" i="4" s="1"/>
  <c r="V635" i="1"/>
  <c r="G633" i="4" s="1"/>
  <c r="V949" i="1"/>
  <c r="G947" i="4" s="1"/>
  <c r="V545" i="1"/>
  <c r="G543" i="4" s="1"/>
  <c r="V533" i="1"/>
  <c r="G531" i="4" s="1"/>
  <c r="V349" i="1"/>
  <c r="G347" i="4" s="1"/>
  <c r="V856" i="1"/>
  <c r="G854" i="4" s="1"/>
  <c r="V980" i="1"/>
  <c r="G978" i="4" s="1"/>
  <c r="V361" i="1"/>
  <c r="G359" i="4" s="1"/>
  <c r="V513" i="1"/>
  <c r="G511" i="4" s="1"/>
  <c r="V387" i="1"/>
  <c r="G385" i="4" s="1"/>
  <c r="V841" i="1"/>
  <c r="G839" i="4" s="1"/>
  <c r="V490" i="1"/>
  <c r="G488" i="4" s="1"/>
  <c r="V869" i="1"/>
  <c r="G867" i="4" s="1"/>
  <c r="V337" i="1"/>
  <c r="G335" i="4" s="1"/>
  <c r="V101" i="1"/>
  <c r="G99" i="4" s="1"/>
  <c r="V16" i="1"/>
  <c r="G14" i="4" s="1"/>
  <c r="V175" i="1"/>
  <c r="G173" i="4" s="1"/>
  <c r="V93" i="1"/>
  <c r="G91" i="4" s="1"/>
  <c r="V86" i="1"/>
  <c r="G84" i="4" s="1"/>
  <c r="V196" i="1"/>
  <c r="G194" i="4" s="1"/>
  <c r="V319" i="1"/>
  <c r="G317" i="4" s="1"/>
  <c r="V966" i="1"/>
  <c r="G964" i="4" s="1"/>
  <c r="V307" i="1"/>
  <c r="G305" i="4" s="1"/>
  <c r="V985" i="1"/>
  <c r="G983" i="4" s="1"/>
  <c r="V640" i="1"/>
  <c r="G638" i="4" s="1"/>
  <c r="V991" i="1"/>
  <c r="G989" i="4" s="1"/>
  <c r="V818" i="1"/>
  <c r="G816" i="4" s="1"/>
  <c r="V731" i="1"/>
  <c r="G729" i="4" s="1"/>
  <c r="V216" i="1"/>
  <c r="G214" i="4" s="1"/>
  <c r="V864" i="1"/>
  <c r="G862" i="4" s="1"/>
  <c r="V227" i="1"/>
  <c r="G225" i="4" s="1"/>
  <c r="V914" i="1"/>
  <c r="G912" i="4" s="1"/>
  <c r="V228" i="1"/>
  <c r="G226" i="4" s="1"/>
  <c r="V589" i="1"/>
  <c r="G587" i="4" s="1"/>
  <c r="V839" i="1"/>
  <c r="G837" i="4" s="1"/>
  <c r="V288" i="1"/>
  <c r="G286" i="4" s="1"/>
  <c r="V602" i="1"/>
  <c r="G600" i="4" s="1"/>
  <c r="V865" i="1"/>
  <c r="G863" i="4" s="1"/>
  <c r="V353" i="1"/>
  <c r="G351" i="4" s="1"/>
  <c r="V892" i="1"/>
  <c r="G890" i="4" s="1"/>
  <c r="V871" i="1"/>
  <c r="G869" i="4" s="1"/>
  <c r="V341" i="1"/>
  <c r="G339" i="4" s="1"/>
  <c r="V380" i="1"/>
  <c r="G378" i="4" s="1"/>
  <c r="V669" i="1"/>
  <c r="G667" i="4" s="1"/>
  <c r="V880" i="1"/>
  <c r="G878" i="4" s="1"/>
  <c r="V497" i="1"/>
  <c r="G495" i="4" s="1"/>
  <c r="V330" i="1"/>
  <c r="G328" i="4" s="1"/>
  <c r="V523" i="1"/>
  <c r="G521" i="4" s="1"/>
  <c r="V876" i="1"/>
  <c r="G874" i="4" s="1"/>
  <c r="V965" i="1"/>
  <c r="G963" i="4" s="1"/>
  <c r="V859" i="1"/>
  <c r="G857" i="4" s="1"/>
  <c r="V848" i="1"/>
  <c r="G846" i="4" s="1"/>
  <c r="V833" i="1"/>
  <c r="G831" i="4" s="1"/>
  <c r="V488" i="1"/>
  <c r="G486" i="4" s="1"/>
  <c r="V687" i="1"/>
  <c r="G685" i="4" s="1"/>
  <c r="V898" i="1"/>
  <c r="G896" i="4" s="1"/>
  <c r="V450" i="1"/>
  <c r="G448" i="4" s="1"/>
  <c r="V663" i="1"/>
  <c r="G661" i="4" s="1"/>
  <c r="V527" i="1"/>
  <c r="G525" i="4" s="1"/>
  <c r="V382" i="1"/>
  <c r="G380" i="4" s="1"/>
  <c r="V546" i="1"/>
  <c r="G544" i="4" s="1"/>
  <c r="V677" i="1"/>
  <c r="G675" i="4" s="1"/>
  <c r="V278" i="1"/>
  <c r="G276" i="4" s="1"/>
  <c r="V657" i="1"/>
  <c r="G655" i="4" s="1"/>
  <c r="V407" i="1"/>
  <c r="G405" i="4" s="1"/>
  <c r="V72" i="1"/>
  <c r="G70" i="4" s="1"/>
  <c r="V194" i="1"/>
  <c r="G192" i="4" s="1"/>
  <c r="V41" i="1"/>
  <c r="G39" i="4" s="1"/>
  <c r="V193" i="1"/>
  <c r="G191" i="4" s="1"/>
  <c r="V172" i="1"/>
  <c r="G170" i="4" s="1"/>
  <c r="V181" i="1"/>
  <c r="G179" i="4" s="1"/>
  <c r="V43" i="1"/>
  <c r="G41" i="4" s="1"/>
  <c r="V37" i="1"/>
  <c r="G35" i="4" s="1"/>
  <c r="V122" i="1"/>
  <c r="G120" i="4" s="1"/>
  <c r="V38" i="1"/>
  <c r="G36" i="4" s="1"/>
  <c r="V178" i="1"/>
  <c r="G176" i="4" s="1"/>
  <c r="V79" i="1"/>
  <c r="G77" i="4" s="1"/>
  <c r="V25" i="1"/>
  <c r="G23" i="4" s="1"/>
  <c r="V247" i="1"/>
  <c r="G245" i="4" s="1"/>
  <c r="V614" i="1"/>
  <c r="G612" i="4" s="1"/>
  <c r="V894" i="1"/>
  <c r="G892" i="4" s="1"/>
  <c r="V995" i="1"/>
  <c r="G993" i="4" s="1"/>
  <c r="V289" i="1"/>
  <c r="G287" i="4" s="1"/>
  <c r="V910" i="1"/>
  <c r="G908" i="4" s="1"/>
  <c r="V630" i="1"/>
  <c r="G628" i="4" s="1"/>
  <c r="V524" i="1"/>
  <c r="G522" i="4" s="1"/>
  <c r="V505" i="1"/>
  <c r="G503" i="4" s="1"/>
  <c r="V827" i="1"/>
  <c r="G825" i="4" s="1"/>
  <c r="V647" i="1"/>
  <c r="G645" i="4" s="1"/>
  <c r="V328" i="1"/>
  <c r="G326" i="4" s="1"/>
  <c r="V256" i="1"/>
  <c r="G254" i="4" s="1"/>
  <c r="V817" i="1"/>
  <c r="G815" i="4" s="1"/>
  <c r="V522" i="1"/>
  <c r="G520" i="4" s="1"/>
  <c r="V302" i="1"/>
  <c r="G300" i="4" s="1"/>
  <c r="V668" i="1"/>
  <c r="G666" i="4" s="1"/>
  <c r="V983" i="1"/>
  <c r="G981" i="4" s="1"/>
  <c r="V997" i="1"/>
  <c r="G995" i="4" s="1"/>
  <c r="V632" i="1"/>
  <c r="G630" i="4" s="1"/>
  <c r="V187" i="1"/>
  <c r="G185" i="4" s="1"/>
  <c r="V159" i="1"/>
  <c r="G157" i="4" s="1"/>
  <c r="V67" i="1"/>
  <c r="G65" i="4" s="1"/>
  <c r="V70" i="1"/>
  <c r="G68" i="4" s="1"/>
  <c r="V582" i="1"/>
  <c r="G580" i="4" s="1"/>
  <c r="V10" i="1"/>
  <c r="G8" i="4" s="1"/>
  <c r="V896" i="1"/>
  <c r="G894" i="4" s="1"/>
  <c r="V298" i="1"/>
  <c r="G296" i="4" s="1"/>
  <c r="V608" i="1"/>
  <c r="G606" i="4" s="1"/>
  <c r="V763" i="1"/>
  <c r="G761" i="4" s="1"/>
  <c r="V501" i="1"/>
  <c r="G499" i="4" s="1"/>
  <c r="V776" i="1"/>
  <c r="G774" i="4" s="1"/>
  <c r="V597" i="1"/>
  <c r="G595" i="4" s="1"/>
  <c r="V457" i="1"/>
  <c r="G455" i="4" s="1"/>
  <c r="V970" i="1"/>
  <c r="G968" i="4" s="1"/>
  <c r="V709" i="1"/>
  <c r="G707" i="4" s="1"/>
  <c r="V588" i="1"/>
  <c r="G586" i="4" s="1"/>
  <c r="V943" i="1"/>
  <c r="G941" i="4" s="1"/>
  <c r="V919" i="1"/>
  <c r="G917" i="4" s="1"/>
  <c r="V282" i="1"/>
  <c r="G280" i="4" s="1"/>
  <c r="V252" i="1"/>
  <c r="G250" i="4" s="1"/>
  <c r="V532" i="1"/>
  <c r="G530" i="4" s="1"/>
  <c r="V39" i="1"/>
  <c r="G37" i="4" s="1"/>
  <c r="V205" i="1"/>
  <c r="G203" i="4" s="1"/>
  <c r="V201" i="1"/>
  <c r="G199" i="4" s="1"/>
  <c r="V199" i="1"/>
  <c r="G197" i="4" s="1"/>
  <c r="V165" i="1"/>
  <c r="G163" i="4" s="1"/>
  <c r="V263" i="1"/>
  <c r="G261" i="4" s="1"/>
  <c r="V916" i="1"/>
  <c r="G914" i="4" s="1"/>
  <c r="V678" i="1"/>
  <c r="G676" i="4" s="1"/>
  <c r="V886" i="1"/>
  <c r="G884" i="4" s="1"/>
  <c r="V348" i="1"/>
  <c r="G346" i="4" s="1"/>
  <c r="V265" i="1"/>
  <c r="G263" i="4" s="1"/>
  <c r="V611" i="1"/>
  <c r="G609" i="4" s="1"/>
  <c r="V941" i="1"/>
  <c r="G939" i="4" s="1"/>
  <c r="V377" i="1"/>
  <c r="G375" i="4" s="1"/>
  <c r="V707" i="1"/>
  <c r="G705" i="4" s="1"/>
  <c r="V781" i="1"/>
  <c r="G779" i="4" s="1"/>
  <c r="V437" i="1"/>
  <c r="G435" i="4" s="1"/>
  <c r="V699" i="1"/>
  <c r="G697" i="4" s="1"/>
  <c r="V209" i="1"/>
  <c r="G207" i="4" s="1"/>
  <c r="V257" i="1"/>
  <c r="G255" i="4" s="1"/>
  <c r="V393" i="1"/>
  <c r="G391" i="4" s="1"/>
  <c r="V823" i="1"/>
  <c r="G821" i="4" s="1"/>
  <c r="V803" i="1"/>
  <c r="G801" i="4" s="1"/>
  <c r="V873" i="1"/>
  <c r="G871" i="4" s="1"/>
  <c r="V528" i="1"/>
  <c r="G526" i="4" s="1"/>
  <c r="V680" i="1"/>
  <c r="G678" i="4" s="1"/>
  <c r="V406" i="1"/>
  <c r="G404" i="4" s="1"/>
  <c r="V296" i="1"/>
  <c r="G294" i="4" s="1"/>
  <c r="V516" i="1"/>
  <c r="G514" i="4" s="1"/>
  <c r="V738" i="1"/>
  <c r="G736" i="4" s="1"/>
  <c r="V907" i="1"/>
  <c r="G905" i="4" s="1"/>
  <c r="V218" i="1"/>
  <c r="G216" i="4" s="1"/>
  <c r="V106" i="1"/>
  <c r="G104" i="4" s="1"/>
  <c r="V75" i="1"/>
  <c r="G73" i="4" s="1"/>
  <c r="V59" i="1"/>
  <c r="G57" i="4" s="1"/>
  <c r="V73" i="1"/>
  <c r="G71" i="4" s="1"/>
  <c r="V87" i="1"/>
  <c r="G85" i="4" s="1"/>
  <c r="V283" i="1"/>
  <c r="G281" i="4" s="1"/>
  <c r="V78" i="1"/>
  <c r="G76" i="4" s="1"/>
  <c r="V291" i="1"/>
  <c r="G289" i="4" s="1"/>
  <c r="V822" i="1"/>
  <c r="G820" i="4" s="1"/>
  <c r="V579" i="1"/>
  <c r="G577" i="4" s="1"/>
  <c r="V473" i="1"/>
  <c r="G471" i="4" s="1"/>
  <c r="V604" i="1"/>
  <c r="G602" i="4" s="1"/>
  <c r="V780" i="1"/>
  <c r="G778" i="4" s="1"/>
  <c r="V379" i="1"/>
  <c r="G377" i="4" s="1"/>
  <c r="V659" i="1"/>
  <c r="G657" i="4" s="1"/>
  <c r="V749" i="1"/>
  <c r="G747" i="4" s="1"/>
  <c r="V697" i="1"/>
  <c r="G695" i="4" s="1"/>
  <c r="V352" i="1"/>
  <c r="G350" i="4" s="1"/>
  <c r="V476" i="1"/>
  <c r="G474" i="4" s="1"/>
  <c r="V732" i="1"/>
  <c r="G730" i="4" s="1"/>
  <c r="V811" i="1"/>
  <c r="G809" i="4" s="1"/>
  <c r="V511" i="1"/>
  <c r="G509" i="4" s="1"/>
  <c r="V757" i="1"/>
  <c r="G755" i="4" s="1"/>
  <c r="V715" i="1"/>
  <c r="G713" i="4" s="1"/>
  <c r="V294" i="1"/>
  <c r="G292" i="4" s="1"/>
  <c r="V520" i="1"/>
  <c r="G518" i="4" s="1"/>
  <c r="V853" i="1"/>
  <c r="G851" i="4" s="1"/>
  <c r="V636" i="1"/>
  <c r="G634" i="4" s="1"/>
  <c r="V716" i="1"/>
  <c r="G714" i="4" s="1"/>
  <c r="V339" i="1"/>
  <c r="G337" i="4" s="1"/>
  <c r="V368" i="1"/>
  <c r="G366" i="4" s="1"/>
  <c r="V664" i="1"/>
  <c r="G662" i="4" s="1"/>
  <c r="V631" i="1"/>
  <c r="G629" i="4" s="1"/>
  <c r="V714" i="1"/>
  <c r="G712" i="4" s="1"/>
  <c r="V453" i="1"/>
  <c r="G451" i="4" s="1"/>
  <c r="V681" i="1"/>
  <c r="G679" i="4" s="1"/>
  <c r="V336" i="1"/>
  <c r="G334" i="4" s="1"/>
  <c r="V578" i="1"/>
  <c r="G576" i="4" s="1"/>
  <c r="V1000" i="1"/>
  <c r="G998" i="4" s="1"/>
  <c r="V293" i="1"/>
  <c r="G291" i="4" s="1"/>
  <c r="V500" i="1"/>
  <c r="G498" i="4" s="1"/>
  <c r="V322" i="1"/>
  <c r="G320" i="4" s="1"/>
  <c r="V269" i="1"/>
  <c r="G267" i="4" s="1"/>
  <c r="V649" i="1"/>
  <c r="G647" i="4" s="1"/>
  <c r="V810" i="1"/>
  <c r="G808" i="4" s="1"/>
  <c r="V847" i="1"/>
  <c r="G845" i="4" s="1"/>
  <c r="V266" i="1"/>
  <c r="G264" i="4" s="1"/>
  <c r="V316" i="1"/>
  <c r="G314" i="4" s="1"/>
  <c r="V446" i="1"/>
  <c r="G444" i="4" s="1"/>
  <c r="V826" i="1"/>
  <c r="G824" i="4" s="1"/>
  <c r="V824" i="1"/>
  <c r="G822" i="4" s="1"/>
  <c r="V423" i="1"/>
  <c r="G421" i="4" s="1"/>
  <c r="V98" i="1"/>
  <c r="G96" i="4" s="1"/>
  <c r="V84" i="1"/>
  <c r="G82" i="4" s="1"/>
  <c r="V82" i="1"/>
  <c r="G80" i="4" s="1"/>
  <c r="V138" i="1"/>
  <c r="G136" i="4" s="1"/>
  <c r="V143" i="1"/>
  <c r="G141" i="4" s="1"/>
  <c r="V152" i="1"/>
  <c r="G150" i="4" s="1"/>
  <c r="V124" i="1"/>
  <c r="G122" i="4" s="1"/>
  <c r="V54" i="1"/>
  <c r="G52" i="4" s="1"/>
  <c r="V22" i="1"/>
  <c r="G20" i="4" s="1"/>
  <c r="V185" i="1"/>
  <c r="G183" i="4" s="1"/>
  <c r="V140" i="1"/>
  <c r="G138" i="4" s="1"/>
  <c r="V180" i="1"/>
  <c r="G178" i="4" s="1"/>
  <c r="V271" i="1"/>
  <c r="G269" i="4" s="1"/>
  <c r="V883" i="1"/>
  <c r="G881" i="4" s="1"/>
  <c r="V220" i="1"/>
  <c r="G218" i="4" s="1"/>
  <c r="V303" i="1"/>
  <c r="G301" i="4" s="1"/>
  <c r="V774" i="1"/>
  <c r="G772" i="4" s="1"/>
  <c r="V798" i="1"/>
  <c r="G796" i="4" s="1"/>
  <c r="V918" i="1"/>
  <c r="G916" i="4" s="1"/>
  <c r="V942" i="1"/>
  <c r="G940" i="4" s="1"/>
  <c r="V439" i="1"/>
  <c r="G437" i="4" s="1"/>
  <c r="V804" i="1"/>
  <c r="G802" i="4" s="1"/>
  <c r="V921" i="1"/>
  <c r="G919" i="4" s="1"/>
  <c r="V409" i="1"/>
  <c r="G407" i="4" s="1"/>
  <c r="V576" i="1"/>
  <c r="G574" i="4" s="1"/>
  <c r="V415" i="1"/>
  <c r="G413" i="4" s="1"/>
  <c r="V927" i="1"/>
  <c r="G925" i="4" s="1"/>
  <c r="V351" i="1"/>
  <c r="G349" i="4" s="1"/>
  <c r="V754" i="1"/>
  <c r="G752" i="4" s="1"/>
  <c r="V317" i="1"/>
  <c r="G315" i="4" s="1"/>
  <c r="V667" i="1"/>
  <c r="G665" i="4" s="1"/>
  <c r="V595" i="1"/>
  <c r="G593" i="4" s="1"/>
  <c r="V685" i="1"/>
  <c r="G683" i="4" s="1"/>
  <c r="V340" i="1"/>
  <c r="G338" i="4" s="1"/>
  <c r="V633" i="1"/>
  <c r="G631" i="4" s="1"/>
  <c r="V800" i="1"/>
  <c r="G798" i="4" s="1"/>
  <c r="V932" i="1"/>
  <c r="G930" i="4" s="1"/>
  <c r="V959" i="1"/>
  <c r="G957" i="4" s="1"/>
  <c r="V531" i="1"/>
  <c r="G529" i="4" s="1"/>
  <c r="V850" i="1"/>
  <c r="G848" i="4" s="1"/>
  <c r="V451" i="1"/>
  <c r="G449" i="4" s="1"/>
  <c r="V285" i="1"/>
  <c r="G283" i="4" s="1"/>
  <c r="V555" i="1"/>
  <c r="G553" i="4" s="1"/>
  <c r="V525" i="1"/>
  <c r="G523" i="4" s="1"/>
  <c r="V402" i="1"/>
  <c r="G400" i="4" s="1"/>
  <c r="V775" i="1"/>
  <c r="G773" i="4" s="1"/>
  <c r="V693" i="1"/>
  <c r="G691" i="4" s="1"/>
  <c r="V224" i="1"/>
  <c r="G222" i="4" s="1"/>
  <c r="V587" i="1"/>
  <c r="G585" i="4" s="1"/>
  <c r="V538" i="1"/>
  <c r="G536" i="4" s="1"/>
  <c r="V378" i="1"/>
  <c r="G376" i="4" s="1"/>
  <c r="V801" i="1"/>
  <c r="G799" i="4" s="1"/>
  <c r="V968" i="1"/>
  <c r="G966" i="4" s="1"/>
  <c r="V456" i="1"/>
  <c r="G454" i="4" s="1"/>
  <c r="V267" i="1"/>
  <c r="G265" i="4" s="1"/>
  <c r="V807" i="1"/>
  <c r="G805" i="4" s="1"/>
  <c r="V789" i="1"/>
  <c r="G787" i="4" s="1"/>
  <c r="V435" i="1"/>
  <c r="G433" i="4" s="1"/>
  <c r="V634" i="1"/>
  <c r="G632" i="4" s="1"/>
  <c r="V404" i="1"/>
  <c r="G402" i="4" s="1"/>
  <c r="V463" i="1"/>
  <c r="G461" i="4" s="1"/>
  <c r="V605" i="1"/>
  <c r="G603" i="4" s="1"/>
  <c r="V301" i="1"/>
  <c r="G299" i="4" s="1"/>
  <c r="V816" i="1"/>
  <c r="G814" i="4" s="1"/>
  <c r="V945" i="1"/>
  <c r="G943" i="4" s="1"/>
  <c r="V433" i="1"/>
  <c r="G431" i="4" s="1"/>
  <c r="V600" i="1"/>
  <c r="G598" i="4" s="1"/>
  <c r="V820" i="1"/>
  <c r="G818" i="4" s="1"/>
  <c r="V567" i="1"/>
  <c r="G565" i="4" s="1"/>
  <c r="V310" i="1"/>
  <c r="G308" i="4" s="1"/>
  <c r="V650" i="1"/>
  <c r="G648" i="4" s="1"/>
  <c r="V956" i="1"/>
  <c r="G954" i="4" s="1"/>
  <c r="V901" i="1"/>
  <c r="G899" i="4" s="1"/>
  <c r="V389" i="1"/>
  <c r="G387" i="4" s="1"/>
  <c r="V644" i="1"/>
  <c r="G642" i="4" s="1"/>
  <c r="V617" i="1"/>
  <c r="G615" i="4" s="1"/>
  <c r="V784" i="1"/>
  <c r="G782" i="4" s="1"/>
  <c r="V327" i="1"/>
  <c r="G325" i="4" s="1"/>
  <c r="V514" i="1"/>
  <c r="G512" i="4" s="1"/>
  <c r="V769" i="1"/>
  <c r="G767" i="4" s="1"/>
  <c r="V936" i="1"/>
  <c r="G934" i="4" s="1"/>
  <c r="V424" i="1"/>
  <c r="G422" i="4" s="1"/>
  <c r="V235" i="1"/>
  <c r="G233" i="4" s="1"/>
  <c r="V623" i="1"/>
  <c r="G621" i="4" s="1"/>
  <c r="V765" i="1"/>
  <c r="G763" i="4" s="1"/>
  <c r="V834" i="1"/>
  <c r="G832" i="4" s="1"/>
  <c r="V893" i="1"/>
  <c r="G891" i="4" s="1"/>
  <c r="V957" i="1"/>
  <c r="G955" i="4" s="1"/>
  <c r="V212" i="1"/>
  <c r="G210" i="4" s="1"/>
  <c r="V585" i="1"/>
  <c r="G583" i="4" s="1"/>
  <c r="V599" i="1"/>
  <c r="G597" i="4" s="1"/>
  <c r="V244" i="1"/>
  <c r="G242" i="4" s="1"/>
  <c r="V746" i="1"/>
  <c r="G744" i="4" s="1"/>
  <c r="V783" i="1"/>
  <c r="G781" i="4" s="1"/>
  <c r="V354" i="1"/>
  <c r="G352" i="4" s="1"/>
  <c r="V994" i="1"/>
  <c r="G992" i="4" s="1"/>
  <c r="V482" i="1"/>
  <c r="G480" i="4" s="1"/>
  <c r="V245" i="1"/>
  <c r="G243" i="4" s="1"/>
  <c r="V613" i="1"/>
  <c r="G611" i="4" s="1"/>
  <c r="V343" i="1"/>
  <c r="G341" i="4" s="1"/>
  <c r="V828" i="1"/>
  <c r="G826" i="4" s="1"/>
  <c r="V762" i="1"/>
  <c r="G760" i="4" s="1"/>
  <c r="V593" i="1"/>
  <c r="G591" i="4" s="1"/>
  <c r="V760" i="1"/>
  <c r="G758" i="4" s="1"/>
  <c r="V492" i="1"/>
  <c r="G490" i="4" s="1"/>
  <c r="V261" i="1"/>
  <c r="G259" i="4" s="1"/>
  <c r="V8" i="1"/>
  <c r="G6" i="4" s="1"/>
  <c r="V34" i="1"/>
  <c r="G32" i="4" s="1"/>
  <c r="V62" i="1"/>
  <c r="G60" i="4" s="1"/>
  <c r="V166" i="1"/>
  <c r="G164" i="4" s="1"/>
  <c r="V18" i="1"/>
  <c r="G16" i="4" s="1"/>
  <c r="V144" i="1"/>
  <c r="G142" i="4" s="1"/>
  <c r="V108" i="1"/>
  <c r="G106" i="4" s="1"/>
  <c r="V153" i="1"/>
  <c r="G151" i="4" s="1"/>
  <c r="V119" i="1"/>
  <c r="G117" i="4" s="1"/>
  <c r="V156" i="1"/>
  <c r="G154" i="4" s="1"/>
  <c r="V186" i="1"/>
  <c r="G184" i="4" s="1"/>
  <c r="V88" i="1"/>
  <c r="G86" i="4" s="1"/>
  <c r="V83" i="1"/>
  <c r="G81" i="4" s="1"/>
  <c r="V60" i="1"/>
  <c r="G58" i="4" s="1"/>
  <c r="V97" i="1"/>
  <c r="G95" i="4" s="1"/>
  <c r="V69" i="1"/>
  <c r="G67" i="4" s="1"/>
  <c r="V15" i="1"/>
  <c r="G13" i="4" s="1"/>
  <c r="V114" i="1"/>
  <c r="G112" i="4" s="1"/>
  <c r="V121" i="1"/>
  <c r="G119" i="4" s="1"/>
  <c r="V195" i="1"/>
  <c r="G193" i="4" s="1"/>
  <c r="V76" i="1"/>
  <c r="G74" i="4" s="1"/>
  <c r="V116" i="1"/>
  <c r="G114" i="4" s="1"/>
  <c r="V231" i="1"/>
  <c r="G229" i="4" s="1"/>
  <c r="V142" i="1"/>
  <c r="G140" i="4" s="1"/>
  <c r="V258" i="1"/>
  <c r="G256" i="4" s="1"/>
  <c r="V627" i="1"/>
  <c r="G625" i="4" s="1"/>
  <c r="V550" i="1"/>
  <c r="G548" i="4" s="1"/>
  <c r="V210" i="1"/>
  <c r="G208" i="4" s="1"/>
  <c r="V126" i="1"/>
  <c r="G124" i="4" s="1"/>
  <c r="V830" i="1"/>
  <c r="G828" i="4" s="1"/>
  <c r="V710" i="1"/>
  <c r="G708" i="4" s="1"/>
  <c r="V739" i="1"/>
  <c r="G737" i="4" s="1"/>
  <c r="V734" i="1"/>
  <c r="G732" i="4" s="1"/>
  <c r="V964" i="1"/>
  <c r="G962" i="4" s="1"/>
  <c r="V854" i="1"/>
  <c r="G852" i="4" s="1"/>
  <c r="V750" i="1"/>
  <c r="G748" i="4" s="1"/>
  <c r="V846" i="1"/>
  <c r="G844" i="4" s="1"/>
  <c r="V875" i="1"/>
  <c r="G873" i="4" s="1"/>
  <c r="V566" i="1"/>
  <c r="G564" i="4" s="1"/>
  <c r="V793" i="1"/>
  <c r="G791" i="4" s="1"/>
  <c r="V370" i="1"/>
  <c r="G368" i="4" s="1"/>
  <c r="V899" i="1"/>
  <c r="G897" i="4" s="1"/>
  <c r="V565" i="1"/>
  <c r="G563" i="4" s="1"/>
  <c r="V840" i="1"/>
  <c r="G838" i="4" s="1"/>
  <c r="V462" i="1"/>
  <c r="G460" i="4" s="1"/>
  <c r="V472" i="1"/>
  <c r="G470" i="4" s="1"/>
  <c r="V249" i="1"/>
  <c r="G247" i="4" s="1"/>
  <c r="V641" i="1"/>
  <c r="G639" i="4" s="1"/>
  <c r="V701" i="1"/>
  <c r="G699" i="4" s="1"/>
  <c r="V618" i="1"/>
  <c r="G616" i="4" s="1"/>
  <c r="V572" i="1"/>
  <c r="G570" i="4" s="1"/>
  <c r="V977" i="1"/>
  <c r="G975" i="4" s="1"/>
  <c r="V113" i="1"/>
  <c r="G111" i="4" s="1"/>
  <c r="V71" i="1"/>
  <c r="G69" i="4" s="1"/>
  <c r="V58" i="1"/>
  <c r="G56" i="4" s="1"/>
  <c r="V74" i="1"/>
  <c r="G72" i="4" s="1"/>
  <c r="V56" i="1"/>
  <c r="G54" i="4" s="1"/>
  <c r="V410" i="1"/>
  <c r="G408" i="4" s="1"/>
  <c r="V542" i="1"/>
  <c r="G540" i="4" s="1"/>
  <c r="V726" i="1"/>
  <c r="G724" i="4" s="1"/>
  <c r="V390" i="1"/>
  <c r="G388" i="4" s="1"/>
  <c r="V857" i="1"/>
  <c r="G855" i="4" s="1"/>
  <c r="V345" i="1"/>
  <c r="G343" i="4" s="1"/>
  <c r="V512" i="1"/>
  <c r="G510" i="4" s="1"/>
  <c r="V427" i="1"/>
  <c r="G425" i="4" s="1"/>
  <c r="V863" i="1"/>
  <c r="G861" i="4" s="1"/>
  <c r="V222" i="1"/>
  <c r="G220" i="4" s="1"/>
  <c r="V690" i="1"/>
  <c r="G688" i="4" s="1"/>
  <c r="V324" i="1"/>
  <c r="G322" i="4" s="1"/>
  <c r="V603" i="1"/>
  <c r="G601" i="4" s="1"/>
  <c r="V860" i="1"/>
  <c r="G858" i="4" s="1"/>
  <c r="V621" i="1"/>
  <c r="G619" i="4" s="1"/>
  <c r="V219" i="1"/>
  <c r="G217" i="4" s="1"/>
  <c r="V569" i="1"/>
  <c r="G567" i="4" s="1"/>
  <c r="V736" i="1"/>
  <c r="G734" i="4" s="1"/>
  <c r="V383" i="1"/>
  <c r="G381" i="4" s="1"/>
  <c r="V895" i="1"/>
  <c r="G893" i="4" s="1"/>
  <c r="V963" i="1"/>
  <c r="G961" i="4" s="1"/>
  <c r="V786" i="1"/>
  <c r="G784" i="4" s="1"/>
  <c r="V234" i="1"/>
  <c r="G232" i="4" s="1"/>
  <c r="V676" i="1"/>
  <c r="G674" i="4" s="1"/>
  <c r="V973" i="1"/>
  <c r="G971" i="4" s="1"/>
  <c r="V461" i="1"/>
  <c r="G459" i="4" s="1"/>
  <c r="V988" i="1"/>
  <c r="G986" i="4" s="1"/>
  <c r="V711" i="1"/>
  <c r="G709" i="4" s="1"/>
  <c r="V629" i="1"/>
  <c r="G627" i="4" s="1"/>
  <c r="V391" i="1"/>
  <c r="G389" i="4" s="1"/>
  <c r="V986" i="1"/>
  <c r="G984" i="4" s="1"/>
  <c r="V474" i="1"/>
  <c r="G472" i="4" s="1"/>
  <c r="V556" i="1"/>
  <c r="G554" i="4" s="1"/>
  <c r="V737" i="1"/>
  <c r="G735" i="4" s="1"/>
  <c r="V904" i="1"/>
  <c r="G902" i="4" s="1"/>
  <c r="V392" i="1"/>
  <c r="G390" i="4" s="1"/>
  <c r="V940" i="1"/>
  <c r="G938" i="4" s="1"/>
  <c r="V743" i="1"/>
  <c r="G741" i="4" s="1"/>
  <c r="V725" i="1"/>
  <c r="G723" i="4" s="1"/>
  <c r="V320" i="1"/>
  <c r="G318" i="4" s="1"/>
  <c r="V570" i="1"/>
  <c r="G568" i="4" s="1"/>
  <c r="V812" i="1"/>
  <c r="G810" i="4" s="1"/>
  <c r="V250" i="1"/>
  <c r="G248" i="4" s="1"/>
  <c r="V541" i="1"/>
  <c r="G539" i="4" s="1"/>
  <c r="V515" i="1"/>
  <c r="G513" i="4" s="1"/>
  <c r="V752" i="1"/>
  <c r="G750" i="4" s="1"/>
  <c r="V881" i="1"/>
  <c r="G879" i="4" s="1"/>
  <c r="V369" i="1"/>
  <c r="G367" i="4" s="1"/>
  <c r="V536" i="1"/>
  <c r="G534" i="4" s="1"/>
  <c r="V350" i="1"/>
  <c r="G348" i="4" s="1"/>
  <c r="V460" i="1"/>
  <c r="G458" i="4" s="1"/>
  <c r="V375" i="1"/>
  <c r="G373" i="4" s="1"/>
  <c r="V586" i="1"/>
  <c r="G584" i="4" s="1"/>
  <c r="V364" i="1"/>
  <c r="G362" i="4" s="1"/>
  <c r="V837" i="1"/>
  <c r="G835" i="4" s="1"/>
  <c r="V325" i="1"/>
  <c r="G323" i="4" s="1"/>
  <c r="V503" i="1"/>
  <c r="G501" i="4" s="1"/>
  <c r="V553" i="1"/>
  <c r="G551" i="4" s="1"/>
  <c r="V720" i="1"/>
  <c r="G718" i="4" s="1"/>
  <c r="V508" i="1"/>
  <c r="G506" i="4" s="1"/>
  <c r="V332" i="1"/>
  <c r="G330" i="4" s="1"/>
  <c r="V705" i="1"/>
  <c r="G703" i="4" s="1"/>
  <c r="V872" i="1"/>
  <c r="G870" i="4" s="1"/>
  <c r="V360" i="1"/>
  <c r="G358" i="4" s="1"/>
  <c r="V684" i="1"/>
  <c r="G682" i="4" s="1"/>
  <c r="V559" i="1"/>
  <c r="G557" i="4" s="1"/>
  <c r="V637" i="1"/>
  <c r="G635" i="4" s="1"/>
  <c r="V770" i="1"/>
  <c r="G768" i="4" s="1"/>
  <c r="V573" i="1"/>
  <c r="G571" i="4" s="1"/>
  <c r="V829" i="1"/>
  <c r="G827" i="4" s="1"/>
  <c r="V521" i="1"/>
  <c r="G519" i="4" s="1"/>
  <c r="V535" i="1"/>
  <c r="G533" i="4" s="1"/>
  <c r="V399" i="1"/>
  <c r="G397" i="4" s="1"/>
  <c r="V682" i="1"/>
  <c r="G680" i="4" s="1"/>
  <c r="V719" i="1"/>
  <c r="G717" i="4" s="1"/>
  <c r="V314" i="1"/>
  <c r="G312" i="4" s="1"/>
  <c r="V930" i="1"/>
  <c r="G928" i="4" s="1"/>
  <c r="V972" i="1"/>
  <c r="G970" i="4" s="1"/>
  <c r="V362" i="1"/>
  <c r="G360" i="4" s="1"/>
  <c r="V549" i="1"/>
  <c r="G547" i="4" s="1"/>
  <c r="V272" i="1"/>
  <c r="G270" i="4" s="1"/>
  <c r="V438" i="1"/>
  <c r="G436" i="4" s="1"/>
  <c r="V698" i="1"/>
  <c r="G696" i="4" s="1"/>
  <c r="V529" i="1"/>
  <c r="G527" i="4" s="1"/>
  <c r="V696" i="1"/>
  <c r="G694" i="4" s="1"/>
  <c r="V772" i="1"/>
  <c r="G770" i="4" s="1"/>
  <c r="V355" i="1"/>
  <c r="G353" i="4" s="1"/>
  <c r="V111" i="1"/>
  <c r="G109" i="4" s="1"/>
  <c r="V177" i="1"/>
  <c r="G175" i="4" s="1"/>
  <c r="V127" i="1"/>
  <c r="G125" i="4" s="1"/>
  <c r="V151" i="1"/>
  <c r="G149" i="4" s="1"/>
  <c r="V197" i="1"/>
  <c r="G195" i="4" s="1"/>
  <c r="V183" i="1"/>
  <c r="G181" i="4" s="1"/>
  <c r="V80" i="1"/>
  <c r="G78" i="4" s="1"/>
  <c r="V44" i="1"/>
  <c r="G42" i="4" s="1"/>
  <c r="V89" i="1"/>
  <c r="G87" i="4" s="1"/>
  <c r="V158" i="1"/>
  <c r="G156" i="4" s="1"/>
  <c r="V24" i="1"/>
  <c r="G22" i="4" s="1"/>
  <c r="V95" i="1"/>
  <c r="G93" i="4" s="1"/>
  <c r="V104" i="1"/>
  <c r="G102" i="4" s="1"/>
  <c r="V68" i="1"/>
  <c r="G66" i="4" s="1"/>
  <c r="V33" i="1"/>
  <c r="G31" i="4" s="1"/>
  <c r="V115" i="1"/>
  <c r="G113" i="4" s="1"/>
  <c r="V85" i="1"/>
  <c r="G83" i="4" s="1"/>
  <c r="V129" i="1"/>
  <c r="G127" i="4" s="1"/>
  <c r="V57" i="1"/>
  <c r="G55" i="4" s="1"/>
  <c r="V131" i="1"/>
  <c r="G129" i="4" s="1"/>
  <c r="V184" i="1"/>
  <c r="G182" i="4" s="1"/>
  <c r="V52" i="1"/>
  <c r="G50" i="4" s="1"/>
  <c r="V147" i="1"/>
  <c r="G145" i="4" s="1"/>
  <c r="V279" i="1"/>
  <c r="G277" i="4" s="1"/>
  <c r="V444" i="1"/>
  <c r="G442" i="4" s="1"/>
  <c r="V182" i="1"/>
  <c r="G180" i="4" s="1"/>
  <c r="V486" i="1"/>
  <c r="G484" i="4" s="1"/>
  <c r="V878" i="1"/>
  <c r="G876" i="4" s="1"/>
  <c r="V766" i="1"/>
  <c r="G764" i="4" s="1"/>
  <c r="V323" i="1"/>
  <c r="G321" i="4" s="1"/>
  <c r="V646" i="1"/>
  <c r="G644" i="4" s="1"/>
  <c r="V900" i="1"/>
  <c r="G898" i="4" s="1"/>
  <c r="V606" i="1"/>
  <c r="G604" i="4" s="1"/>
  <c r="V868" i="1"/>
  <c r="G866" i="4" s="1"/>
  <c r="V790" i="1"/>
  <c r="G788" i="4" s="1"/>
  <c r="V686" i="1"/>
  <c r="G684" i="4" s="1"/>
  <c r="V782" i="1"/>
  <c r="G780" i="4" s="1"/>
  <c r="V315" i="1"/>
  <c r="G313" i="4" s="1"/>
  <c r="V502" i="1"/>
  <c r="G500" i="4" s="1"/>
  <c r="T92" i="1"/>
  <c r="T776" i="1"/>
  <c r="T755" i="1"/>
  <c r="T32" i="1"/>
  <c r="T52" i="1"/>
  <c r="T261" i="1"/>
  <c r="T816" i="1"/>
  <c r="T139" i="1"/>
  <c r="T103" i="1"/>
  <c r="T159" i="1"/>
  <c r="T44" i="1"/>
  <c r="T421" i="1"/>
  <c r="T338" i="1"/>
  <c r="T173" i="1"/>
  <c r="T903" i="1"/>
  <c r="T885" i="1"/>
  <c r="T19" i="1"/>
  <c r="T15" i="1"/>
  <c r="T80" i="1"/>
  <c r="S207" i="1"/>
  <c r="S646" i="1"/>
  <c r="S99" i="1"/>
  <c r="S219" i="1"/>
  <c r="S151" i="1"/>
  <c r="S300" i="1"/>
  <c r="S860" i="1"/>
  <c r="S385" i="1"/>
  <c r="S995" i="1"/>
  <c r="S109" i="1"/>
  <c r="S194" i="1"/>
  <c r="S305" i="1"/>
  <c r="S557" i="1"/>
  <c r="S136" i="1"/>
  <c r="S316" i="1"/>
  <c r="S776" i="1"/>
  <c r="S111" i="1"/>
  <c r="S299" i="1"/>
  <c r="S331" i="1"/>
  <c r="S851" i="1"/>
  <c r="S47" i="1"/>
  <c r="S349" i="1"/>
  <c r="S755" i="1"/>
  <c r="S137" i="1"/>
  <c r="S456" i="1"/>
  <c r="S832" i="1"/>
  <c r="S788" i="1"/>
  <c r="S722" i="1"/>
  <c r="S844" i="1"/>
  <c r="S723" i="1"/>
  <c r="S102" i="1"/>
  <c r="S599" i="1"/>
  <c r="S641" i="1"/>
  <c r="S336" i="1"/>
  <c r="S734" i="1"/>
  <c r="S278" i="1"/>
  <c r="S450" i="1"/>
  <c r="S76" i="1"/>
  <c r="S206" i="1"/>
  <c r="S352" i="1"/>
  <c r="S46" i="1"/>
  <c r="S778" i="1"/>
  <c r="S117" i="1"/>
  <c r="S341" i="1"/>
  <c r="S457" i="1"/>
  <c r="S329" i="1"/>
  <c r="S454" i="1"/>
  <c r="S353" i="1"/>
  <c r="S34" i="1"/>
  <c r="S158" i="1"/>
  <c r="S103" i="1"/>
  <c r="S348" i="1"/>
  <c r="S711" i="1"/>
  <c r="S842" i="1"/>
  <c r="S106" i="1"/>
  <c r="S790" i="1"/>
  <c r="S191" i="1"/>
  <c r="S403" i="1"/>
  <c r="S427" i="1"/>
  <c r="S944" i="1"/>
  <c r="S408" i="1"/>
  <c r="S419" i="1"/>
  <c r="S74" i="1"/>
  <c r="S186" i="1"/>
  <c r="S442" i="1"/>
  <c r="S826" i="1"/>
  <c r="S312" i="1"/>
  <c r="S761" i="1"/>
  <c r="S572" i="1"/>
  <c r="S238" i="1"/>
  <c r="S785" i="1"/>
  <c r="S171" i="1"/>
  <c r="S434" i="1"/>
  <c r="S422" i="1"/>
  <c r="S118" i="1"/>
  <c r="S24" i="1"/>
  <c r="S350" i="1"/>
  <c r="S836" i="1"/>
  <c r="S684" i="1"/>
  <c r="S437" i="1"/>
  <c r="S333" i="1"/>
  <c r="S326" i="1"/>
  <c r="S343" i="1"/>
  <c r="S485" i="1"/>
  <c r="S276" i="1"/>
  <c r="S409" i="1"/>
  <c r="S808" i="1"/>
  <c r="S413" i="1"/>
  <c r="S325" i="1"/>
  <c r="S814" i="1"/>
  <c r="S294" i="1"/>
  <c r="S298" i="1"/>
  <c r="S539" i="1"/>
  <c r="S247" i="1"/>
  <c r="S178" i="1"/>
  <c r="S342" i="1"/>
  <c r="S279" i="1"/>
  <c r="S257" i="1"/>
  <c r="S452" i="1"/>
  <c r="S838" i="1"/>
  <c r="S685" i="1"/>
  <c r="S802" i="1"/>
  <c r="S421" i="1"/>
  <c r="S783" i="1"/>
  <c r="S748" i="1"/>
  <c r="S820" i="1"/>
  <c r="S183" i="1"/>
  <c r="S131" i="1"/>
  <c r="S31" i="1"/>
  <c r="S73" i="1"/>
  <c r="S321" i="1"/>
  <c r="S850" i="1"/>
  <c r="S314" i="1"/>
  <c r="S156" i="1"/>
  <c r="S731" i="1"/>
  <c r="S277" i="1"/>
  <c r="S271" i="1"/>
  <c r="S135" i="1"/>
  <c r="S306" i="1"/>
  <c r="S467" i="1"/>
  <c r="S751" i="1"/>
  <c r="S821" i="1"/>
  <c r="S1002" i="1"/>
  <c r="S465" i="1"/>
  <c r="S927" i="1"/>
  <c r="S738" i="1"/>
  <c r="S713" i="1"/>
  <c r="S730" i="1"/>
  <c r="S705" i="1"/>
  <c r="S719" i="1"/>
  <c r="S420" i="1"/>
  <c r="S1003" i="1"/>
  <c r="S516" i="1"/>
  <c r="S330" i="1"/>
  <c r="S604" i="1"/>
  <c r="S22" i="1"/>
  <c r="S23" i="1"/>
  <c r="S11" i="1"/>
  <c r="S10" i="1"/>
  <c r="S12" i="1"/>
  <c r="F2" i="4"/>
  <c r="S453" i="1" l="1"/>
  <c r="S98" i="1"/>
  <c r="S67" i="1"/>
  <c r="S311" i="1"/>
  <c r="T197" i="1"/>
  <c r="S197" i="1"/>
  <c r="T310" i="1"/>
  <c r="S310" i="1"/>
  <c r="T123" i="1"/>
  <c r="S123" i="1"/>
  <c r="T157" i="1"/>
  <c r="S157" i="1"/>
  <c r="T371" i="1"/>
  <c r="S371" i="1"/>
  <c r="T128" i="1"/>
  <c r="S128" i="1"/>
  <c r="T53" i="1"/>
  <c r="S53" i="1"/>
  <c r="T125" i="1"/>
  <c r="S125" i="1"/>
  <c r="T174" i="1"/>
  <c r="S174" i="1"/>
  <c r="T449" i="1"/>
  <c r="S449" i="1"/>
  <c r="T365" i="1"/>
  <c r="S365" i="1"/>
  <c r="T780" i="1"/>
  <c r="S780" i="1"/>
  <c r="T168" i="1"/>
  <c r="S168" i="1"/>
  <c r="T64" i="1"/>
  <c r="S64" i="1"/>
  <c r="T430" i="1"/>
  <c r="S430" i="1"/>
  <c r="T100" i="1"/>
  <c r="S100" i="1"/>
  <c r="T144" i="1"/>
  <c r="S144" i="1"/>
  <c r="T152" i="1"/>
  <c r="S152" i="1"/>
  <c r="T51" i="1"/>
  <c r="S51" i="1"/>
  <c r="T126" i="1"/>
  <c r="S126" i="1"/>
  <c r="T59" i="1"/>
  <c r="S59" i="1"/>
  <c r="T377" i="1"/>
  <c r="S377" i="1"/>
  <c r="T200" i="1"/>
  <c r="S200" i="1"/>
  <c r="T71" i="1"/>
  <c r="S71" i="1"/>
  <c r="T141" i="1"/>
  <c r="S141" i="1"/>
  <c r="T49" i="1"/>
  <c r="S49" i="1"/>
  <c r="T94" i="1"/>
  <c r="S94" i="1"/>
  <c r="T27" i="1"/>
  <c r="S27" i="1"/>
  <c r="T61" i="1"/>
  <c r="S61" i="1"/>
  <c r="T138" i="1"/>
  <c r="S138" i="1"/>
  <c r="T124" i="1"/>
  <c r="S124" i="1"/>
  <c r="T70" i="1"/>
  <c r="S70" i="1"/>
  <c r="S165" i="1"/>
  <c r="S229" i="1"/>
  <c r="S169" i="1"/>
  <c r="T145" i="1"/>
  <c r="S145" i="1"/>
  <c r="S433" i="1"/>
  <c r="S436" i="1"/>
  <c r="S451" i="1"/>
  <c r="T777" i="1"/>
  <c r="S777" i="1"/>
  <c r="T428" i="1"/>
  <c r="S428" i="1"/>
  <c r="T161" i="1"/>
  <c r="S161" i="1"/>
  <c r="T381" i="1"/>
  <c r="S381" i="1"/>
  <c r="T143" i="1"/>
  <c r="S143" i="1"/>
  <c r="T753" i="1"/>
  <c r="S753" i="1"/>
  <c r="T185" i="1"/>
  <c r="S185" i="1"/>
  <c r="T142" i="1"/>
  <c r="S142" i="1"/>
  <c r="T345" i="1"/>
  <c r="S345" i="1"/>
  <c r="T89" i="1"/>
  <c r="S89" i="1"/>
  <c r="T242" i="1"/>
  <c r="S242" i="1"/>
  <c r="T107" i="1"/>
  <c r="S107" i="1"/>
  <c r="T146" i="1"/>
  <c r="S146" i="1"/>
  <c r="T193" i="1"/>
  <c r="S193" i="1"/>
  <c r="T57" i="1"/>
  <c r="S57" i="1"/>
  <c r="T58" i="1"/>
  <c r="S58" i="1"/>
  <c r="T25" i="1"/>
  <c r="S25" i="1"/>
  <c r="T334" i="1"/>
  <c r="S334" i="1"/>
  <c r="S220" i="1"/>
  <c r="T84" i="1"/>
  <c r="S84" i="1"/>
  <c r="T60" i="1"/>
  <c r="S60" i="1"/>
  <c r="T402" i="1"/>
  <c r="S402" i="1"/>
  <c r="S75" i="1"/>
  <c r="T182" i="1"/>
  <c r="S182" i="1"/>
  <c r="T309" i="1"/>
  <c r="S309" i="1"/>
  <c r="T7" i="1"/>
  <c r="S7" i="1"/>
  <c r="T266" i="1"/>
  <c r="S266" i="1"/>
  <c r="T791" i="1"/>
  <c r="S791" i="1"/>
  <c r="T42" i="1"/>
  <c r="S42" i="1"/>
  <c r="T190" i="1"/>
  <c r="S190" i="1"/>
  <c r="T250" i="1"/>
  <c r="S250" i="1"/>
  <c r="T313" i="1"/>
  <c r="S313" i="1"/>
  <c r="T48" i="1"/>
  <c r="S48" i="1"/>
  <c r="T9" i="1"/>
  <c r="S9" i="1"/>
  <c r="T260" i="1"/>
  <c r="S260" i="1"/>
  <c r="T63" i="1"/>
  <c r="S63" i="1"/>
  <c r="T384" i="1"/>
  <c r="S384" i="1"/>
  <c r="S202" i="1"/>
  <c r="T43" i="1"/>
  <c r="S43" i="1"/>
  <c r="T386" i="1"/>
  <c r="S386" i="1"/>
  <c r="T418" i="1"/>
  <c r="S418" i="1"/>
  <c r="T337" i="1"/>
  <c r="S337" i="1"/>
  <c r="T119" i="1"/>
  <c r="S119" i="1"/>
  <c r="T208" i="1"/>
  <c r="S208" i="1"/>
  <c r="T216" i="1"/>
  <c r="S216" i="1"/>
  <c r="T344" i="1"/>
  <c r="S344" i="1"/>
  <c r="T222" i="1"/>
  <c r="S222" i="1"/>
  <c r="T153" i="1"/>
  <c r="S153" i="1"/>
  <c r="S177" i="1"/>
  <c r="T87" i="1"/>
  <c r="S87" i="1"/>
  <c r="T382" i="1"/>
  <c r="S382" i="1"/>
  <c r="T172" i="1"/>
  <c r="S172" i="1"/>
  <c r="T201" i="1"/>
  <c r="S201" i="1"/>
  <c r="S412" i="1"/>
  <c r="S423" i="1"/>
  <c r="T8" i="1"/>
  <c r="S8" i="1"/>
  <c r="T26" i="1"/>
  <c r="S26" i="1"/>
  <c r="T120" i="1"/>
  <c r="S120" i="1"/>
  <c r="T284" i="1"/>
  <c r="S284" i="1"/>
  <c r="T77" i="1"/>
  <c r="S77" i="1"/>
  <c r="T218" i="1"/>
  <c r="S218" i="1"/>
  <c r="T198" i="1"/>
  <c r="S198" i="1"/>
  <c r="T181" i="1"/>
  <c r="S181" i="1"/>
  <c r="T50" i="1"/>
  <c r="S50" i="1"/>
  <c r="T291" i="1"/>
  <c r="S291" i="1"/>
  <c r="S675" i="1"/>
  <c r="T497" i="1"/>
  <c r="S581" i="1"/>
  <c r="S592" i="1"/>
  <c r="S639" i="1"/>
  <c r="S517" i="1"/>
  <c r="T766" i="1"/>
  <c r="S296" i="1"/>
  <c r="T740" i="1"/>
  <c r="S674" i="1"/>
  <c r="T262" i="1"/>
  <c r="S769" i="1"/>
  <c r="S546" i="1"/>
  <c r="S728" i="1"/>
  <c r="S547" i="1"/>
  <c r="S699" i="1"/>
  <c r="S955" i="1"/>
  <c r="S411" i="1"/>
  <c r="S998" i="1"/>
  <c r="T758" i="1"/>
  <c r="S535" i="1"/>
  <c r="S717" i="1"/>
  <c r="S993" i="1"/>
  <c r="S571" i="1"/>
  <c r="T65" i="1"/>
  <c r="S606" i="1"/>
  <c r="S703" i="1"/>
  <c r="T160" i="1"/>
  <c r="S650" i="1"/>
  <c r="S830" i="1"/>
  <c r="S765" i="1"/>
  <c r="S996" i="1"/>
  <c r="S614" i="1"/>
  <c r="T104" i="1"/>
  <c r="S759" i="1"/>
  <c r="T550" i="1"/>
  <c r="T548" i="1"/>
  <c r="S727" i="1"/>
  <c r="T264" i="1"/>
  <c r="S105" i="1"/>
  <c r="S845" i="1"/>
  <c r="S714" i="1"/>
  <c r="T553" i="1"/>
  <c r="T155" i="1"/>
  <c r="S268" i="1"/>
  <c r="S482" i="1"/>
  <c r="T700" i="1"/>
  <c r="T859" i="1"/>
  <c r="T831" i="1"/>
  <c r="T267" i="1"/>
  <c r="S472" i="1"/>
  <c r="S97" i="1"/>
  <c r="S649" i="1"/>
  <c r="T798" i="1"/>
  <c r="T475" i="1"/>
  <c r="T525" i="1"/>
  <c r="S239" i="1"/>
  <c r="T14" i="1"/>
  <c r="S642" i="1"/>
  <c r="S827" i="1"/>
  <c r="T495" i="1"/>
  <c r="S668" i="1"/>
  <c r="S631" i="1"/>
  <c r="S62" i="1"/>
  <c r="S55" i="1"/>
  <c r="T771" i="1"/>
  <c r="S990" i="1"/>
  <c r="T295" i="1"/>
  <c r="S245" i="1"/>
  <c r="T332" i="1"/>
  <c r="S589" i="1"/>
  <c r="S930" i="1"/>
  <c r="S837" i="1"/>
  <c r="S689" i="1"/>
  <c r="T578" i="1"/>
  <c r="S500" i="1"/>
  <c r="S625" i="1"/>
  <c r="S663" i="1"/>
  <c r="S40" i="1"/>
  <c r="S464" i="1"/>
  <c r="T496" i="1"/>
  <c r="T574" i="1"/>
  <c r="S709" i="1"/>
  <c r="S636" i="1"/>
  <c r="T862" i="1"/>
  <c r="S645" i="1"/>
  <c r="S494" i="1"/>
  <c r="S536" i="1"/>
  <c r="S560" i="1"/>
  <c r="S688" i="1"/>
  <c r="S54" i="1"/>
  <c r="S129" i="1"/>
  <c r="S742" i="1"/>
  <c r="S263" i="1"/>
  <c r="S235" i="1"/>
  <c r="S101" i="1"/>
  <c r="T66" i="1"/>
  <c r="S752" i="1"/>
  <c r="S706" i="1"/>
  <c r="S767" i="1"/>
  <c r="S508" i="1"/>
  <c r="S775" i="1"/>
  <c r="T514" i="1"/>
  <c r="S720" i="1"/>
  <c r="S677" i="1"/>
  <c r="S281" i="1"/>
  <c r="S811" i="1"/>
  <c r="S628" i="1"/>
  <c r="S575" i="1"/>
  <c r="S763" i="1"/>
  <c r="S806" i="1"/>
  <c r="S695" i="1"/>
  <c r="S760" i="1"/>
  <c r="S95" i="1"/>
  <c r="S834" i="1"/>
  <c r="S96" i="1"/>
  <c r="S1001" i="1"/>
  <c r="S997" i="1"/>
  <c r="S528" i="1"/>
  <c r="S471" i="1"/>
  <c r="S41" i="1"/>
  <c r="T716" i="1"/>
  <c r="S483" i="1"/>
  <c r="S803" i="1"/>
  <c r="T564" i="1"/>
  <c r="S994" i="1"/>
  <c r="T809" i="1"/>
  <c r="T187" i="1"/>
  <c r="S762" i="1"/>
  <c r="S522" i="1"/>
  <c r="S664" i="1"/>
  <c r="S764" i="1"/>
  <c r="S585" i="1"/>
  <c r="T189" i="1"/>
  <c r="S301" i="1"/>
  <c r="S532" i="1"/>
  <c r="S603" i="1"/>
  <c r="T613" i="1"/>
  <c r="S489" i="1"/>
  <c r="S635" i="1"/>
  <c r="S441" i="1"/>
  <c r="S656" i="1"/>
  <c r="S521" i="1"/>
  <c r="S130" i="1"/>
  <c r="T670" i="1"/>
  <c r="S617" i="1"/>
  <c r="S667" i="1"/>
  <c r="T667" i="1"/>
  <c r="S702" i="1"/>
  <c r="T702" i="1"/>
  <c r="S678" i="1"/>
  <c r="T170" i="1"/>
  <c r="T724" i="1"/>
  <c r="S724" i="1"/>
  <c r="T600" i="1"/>
  <c r="S856" i="1"/>
  <c r="S567" i="1"/>
  <c r="T507" i="1"/>
  <c r="S252" i="1"/>
  <c r="T252" i="1"/>
  <c r="T741" i="1"/>
  <c r="S741" i="1"/>
  <c r="S739" i="1"/>
  <c r="S246" i="1"/>
  <c r="T681" i="1"/>
  <c r="T812" i="1"/>
  <c r="S258" i="1"/>
  <c r="S121" i="1"/>
  <c r="T950" i="1"/>
  <c r="S112" i="1"/>
  <c r="T265" i="1"/>
  <c r="T569" i="1"/>
  <c r="T401" i="1"/>
  <c r="T975" i="1"/>
  <c r="T638" i="1"/>
  <c r="T446" i="1"/>
  <c r="T657" i="1"/>
  <c r="T403" i="1"/>
  <c r="T743" i="1"/>
  <c r="T251" i="1"/>
  <c r="S140" i="1"/>
  <c r="T487" i="1"/>
  <c r="T878" i="1"/>
  <c r="T619" i="1"/>
  <c r="T477" i="1"/>
  <c r="T410" i="1"/>
  <c r="T944" i="1"/>
  <c r="T427" i="1"/>
  <c r="T607" i="1"/>
  <c r="T643" i="1"/>
  <c r="T501" i="1"/>
  <c r="T793" i="1"/>
  <c r="T270" i="1"/>
  <c r="T943" i="1"/>
  <c r="T212" i="1"/>
  <c r="T890" i="1"/>
  <c r="T552" i="1"/>
  <c r="T254" i="1"/>
  <c r="T999" i="1"/>
  <c r="S81" i="1"/>
  <c r="T744" i="1"/>
  <c r="T529" i="1"/>
  <c r="S154" i="1"/>
  <c r="T938" i="1"/>
  <c r="T847" i="1"/>
  <c r="T590" i="1"/>
  <c r="T454" i="1"/>
  <c r="T756" i="1"/>
  <c r="T822" i="1"/>
  <c r="T563" i="1"/>
  <c r="T443" i="1"/>
  <c r="T568" i="1"/>
  <c r="T379" i="1"/>
  <c r="T718" i="1"/>
  <c r="T459" i="1"/>
  <c r="T393" i="1"/>
  <c r="T545" i="1"/>
  <c r="S797" i="1"/>
  <c r="T888" i="1"/>
  <c r="T957" i="1"/>
  <c r="T825" i="1"/>
  <c r="T283" i="1"/>
  <c r="T511" i="1"/>
  <c r="T820" i="1"/>
  <c r="T468" i="1"/>
  <c r="T480" i="1"/>
  <c r="T593" i="1"/>
  <c r="S83" i="1"/>
  <c r="T853" i="1"/>
  <c r="T722" i="1"/>
  <c r="T796" i="1"/>
  <c r="T513" i="1"/>
  <c r="T968" i="1"/>
  <c r="T669" i="1"/>
  <c r="T582" i="1"/>
  <c r="T623" i="1"/>
  <c r="T952" i="1"/>
  <c r="T416" i="1"/>
  <c r="T470" i="1"/>
  <c r="T815" i="1"/>
  <c r="T630" i="1"/>
  <c r="T679" i="1"/>
  <c r="S227" i="1"/>
  <c r="T425" i="1"/>
  <c r="T583" i="1"/>
  <c r="T747" i="1"/>
  <c r="T605" i="1"/>
  <c r="T538" i="1"/>
  <c r="T316" i="1"/>
  <c r="T735" i="1"/>
  <c r="T835" i="1"/>
  <c r="T629" i="1"/>
  <c r="T370" i="1"/>
  <c r="T415" i="1"/>
  <c r="T456" i="1"/>
  <c r="T920" i="1"/>
  <c r="T963" i="1"/>
  <c r="T896" i="1"/>
  <c r="T915" i="1"/>
  <c r="T385" i="1"/>
  <c r="T473" i="1"/>
  <c r="S30" i="1"/>
  <c r="T289" i="1"/>
  <c r="T881" i="1"/>
  <c r="T921" i="1"/>
  <c r="T554" i="1"/>
  <c r="T273" i="1"/>
  <c r="T693" i="1"/>
  <c r="T979" i="1"/>
  <c r="S36" i="1"/>
  <c r="T748" i="1"/>
  <c r="T478" i="1"/>
  <c r="S217" i="1"/>
  <c r="T732" i="1"/>
  <c r="T445" i="1"/>
  <c r="T469" i="1"/>
  <c r="T336" i="1"/>
  <c r="T616" i="1"/>
  <c r="S269" i="1"/>
  <c r="T557" i="1"/>
  <c r="T977" i="1"/>
  <c r="T364" i="1"/>
  <c r="T448" i="1"/>
  <c r="T876" i="1"/>
  <c r="T829" i="1"/>
  <c r="T467" i="1"/>
  <c r="S149" i="1"/>
  <c r="T992" i="1"/>
  <c r="T685" i="1"/>
  <c r="T378" i="1"/>
  <c r="T236" i="1"/>
  <c r="T326" i="1"/>
  <c r="T897" i="1"/>
  <c r="T596" i="1"/>
  <c r="T864" i="1"/>
  <c r="T324" i="1"/>
  <c r="T719" i="1"/>
  <c r="T479" i="1"/>
  <c r="T465" i="1"/>
  <c r="T772" i="1"/>
  <c r="T551" i="1"/>
  <c r="T715" i="1"/>
  <c r="T375" i="1"/>
  <c r="T865" i="1"/>
  <c r="S162" i="1"/>
  <c r="T989" i="1"/>
  <c r="T902" i="1"/>
  <c r="T210" i="1"/>
  <c r="T929" i="1"/>
  <c r="T486" i="1"/>
  <c r="T966" i="1"/>
  <c r="T597" i="1"/>
  <c r="T598" i="1"/>
  <c r="T808" i="1"/>
  <c r="T684" i="1"/>
  <c r="T409" i="1"/>
  <c r="T836" i="1"/>
  <c r="T368" i="1"/>
  <c r="T518" i="1"/>
  <c r="T746" i="1"/>
  <c r="T502" i="1"/>
  <c r="T832" i="1"/>
  <c r="T388" i="1"/>
  <c r="T559" i="1"/>
  <c r="T851" i="1"/>
  <c r="S5" i="1"/>
  <c r="T941" i="1"/>
  <c r="T736" i="1"/>
  <c r="T624" i="1"/>
  <c r="T233" i="1"/>
  <c r="T826" i="1"/>
  <c r="T660" i="1"/>
  <c r="T712" i="1"/>
  <c r="T924" i="1"/>
  <c r="T285" i="1"/>
  <c r="T520" i="1"/>
  <c r="T750" i="1"/>
  <c r="T576" i="1"/>
  <c r="T224" i="1"/>
  <c r="S113" i="1"/>
  <c r="T346" i="1"/>
  <c r="T640" i="1"/>
  <c r="S33" i="1"/>
  <c r="S817" i="1"/>
  <c r="T404" i="1"/>
  <c r="T800" i="1"/>
  <c r="T692" i="1"/>
  <c r="T655" i="1"/>
  <c r="T819" i="1"/>
  <c r="S805" i="1"/>
  <c r="T240" i="1"/>
  <c r="T824" i="1"/>
  <c r="T439" i="1"/>
  <c r="T974" i="1"/>
  <c r="T651" i="1"/>
  <c r="T305" i="1"/>
  <c r="T801" i="1"/>
  <c r="S133" i="1"/>
  <c r="T926" i="1"/>
  <c r="T960" i="1"/>
  <c r="T230" i="1"/>
  <c r="T452" i="1"/>
  <c r="T294" i="1"/>
  <c r="T357" i="1"/>
  <c r="T516" i="1"/>
  <c r="T839" i="1"/>
  <c r="T1003" i="1"/>
  <c r="T861" i="1"/>
  <c r="T390" i="1"/>
  <c r="T927" i="1"/>
  <c r="T620" i="1"/>
  <c r="T821" i="1"/>
  <c r="T626" i="1"/>
  <c r="T373" i="1"/>
  <c r="T648" i="1"/>
  <c r="S261" i="1"/>
  <c r="T907" i="1"/>
  <c r="T389" i="1"/>
  <c r="S19" i="1"/>
  <c r="T690" i="1"/>
  <c r="T259" i="1"/>
  <c r="T333" i="1"/>
  <c r="T555" i="1"/>
  <c r="T437" i="1"/>
  <c r="T886" i="1"/>
  <c r="T163" i="1"/>
  <c r="T644" i="1"/>
  <c r="T542" i="1"/>
  <c r="T561" i="1"/>
  <c r="T363" i="1"/>
  <c r="T544" i="1"/>
  <c r="T367" i="1"/>
  <c r="T694" i="1"/>
  <c r="T499" i="1"/>
  <c r="T355" i="1"/>
  <c r="T504" i="1"/>
  <c r="T307" i="1"/>
  <c r="T654" i="1"/>
  <c r="T818" i="1"/>
  <c r="T320" i="1"/>
  <c r="T481" i="1"/>
  <c r="S38" i="1"/>
  <c r="T209" i="1"/>
  <c r="T910" i="1"/>
  <c r="T558" i="1"/>
  <c r="T691" i="1"/>
  <c r="T799" i="1"/>
  <c r="T587" i="1"/>
  <c r="T280" i="1"/>
  <c r="T828" i="1"/>
  <c r="S848" i="1"/>
  <c r="S108" i="1"/>
  <c r="T556" i="1"/>
  <c r="T256" i="1"/>
  <c r="T893" i="1"/>
  <c r="T329" i="1"/>
  <c r="T633" i="1"/>
  <c r="T580" i="1"/>
  <c r="T424" i="1"/>
  <c r="S243" i="1"/>
  <c r="T804" i="1"/>
  <c r="T721" i="1"/>
  <c r="T588" i="1"/>
  <c r="T807" i="1"/>
  <c r="T322" i="1"/>
  <c r="T573" i="1"/>
  <c r="T634" i="1"/>
  <c r="T906" i="1"/>
  <c r="S653" i="1"/>
  <c r="T770" i="1"/>
  <c r="S225" i="1"/>
  <c r="T586" i="1"/>
  <c r="T509" i="1"/>
  <c r="T570" i="1"/>
  <c r="T883" i="1"/>
  <c r="T899" i="1"/>
  <c r="T985" i="1"/>
  <c r="T786" i="1"/>
  <c r="T810" i="1"/>
  <c r="T652" i="1"/>
  <c r="S69" i="1"/>
  <c r="T466" i="1"/>
  <c r="T665" i="1"/>
  <c r="T661" i="1"/>
  <c r="T323" i="1"/>
  <c r="T789" i="1"/>
  <c r="T658" i="1"/>
  <c r="T444" i="1"/>
  <c r="T1000" i="1"/>
  <c r="T463" i="1"/>
  <c r="T877" i="1"/>
  <c r="T682" i="1"/>
  <c r="T383" i="1"/>
  <c r="T768" i="1"/>
  <c r="T341" i="1"/>
  <c r="T854" i="1"/>
  <c r="T503" i="1"/>
  <c r="T549" i="1"/>
  <c r="T725" i="1"/>
  <c r="T594" i="1"/>
  <c r="T356" i="1"/>
  <c r="T872" i="1"/>
  <c r="T855" i="1"/>
  <c r="T358" i="1"/>
  <c r="T813" i="1"/>
  <c r="T618" i="1"/>
  <c r="T248" i="1"/>
  <c r="T704" i="1"/>
  <c r="T387" i="1"/>
  <c r="T726" i="1"/>
  <c r="T723" i="1"/>
  <c r="S37" i="1"/>
  <c r="T476" i="1"/>
  <c r="T231" i="1"/>
  <c r="T737" i="1"/>
  <c r="T922" i="1"/>
  <c r="T946" i="1"/>
  <c r="T438" i="1"/>
  <c r="T524" i="1"/>
  <c r="T484" i="1"/>
  <c r="T530" i="1"/>
  <c r="T440" i="1"/>
  <c r="S195" i="1"/>
  <c r="S28" i="1"/>
  <c r="T308" i="1"/>
  <c r="T519" i="1"/>
  <c r="T683" i="1"/>
  <c r="T541" i="1"/>
  <c r="T474" i="1"/>
  <c r="T708" i="1"/>
  <c r="T671" i="1"/>
  <c r="T707" i="1"/>
  <c r="T565" i="1"/>
  <c r="T857" i="1"/>
  <c r="T787" i="1"/>
  <c r="S132" i="1"/>
  <c r="T961" i="1"/>
  <c r="S784" i="1"/>
  <c r="S29" i="1"/>
  <c r="T602" i="1"/>
  <c r="T290" i="1"/>
  <c r="T676" i="1"/>
  <c r="T490" i="1"/>
  <c r="T662" i="1"/>
  <c r="T904" i="1"/>
  <c r="S180" i="1"/>
  <c r="T844" i="1"/>
  <c r="T672" i="1"/>
  <c r="T340" i="1"/>
  <c r="T527" i="1"/>
  <c r="T627" i="1"/>
  <c r="T788" i="1"/>
  <c r="T632" i="1"/>
  <c r="T492" i="1"/>
  <c r="T782" i="1"/>
  <c r="T523" i="1"/>
  <c r="T540" i="1"/>
  <c r="T673" i="1"/>
  <c r="T964" i="1"/>
  <c r="T947" i="1"/>
  <c r="S115" i="1"/>
  <c r="T18" i="1"/>
  <c r="T591" i="1"/>
  <c r="T493" i="1"/>
  <c r="T234" i="1"/>
  <c r="T852" i="1"/>
  <c r="S20" i="1"/>
  <c r="T754" i="1"/>
  <c r="T405" i="1"/>
  <c r="T577" i="1"/>
  <c r="T300" i="1"/>
  <c r="T498" i="1"/>
  <c r="T609" i="1"/>
  <c r="T783" i="1"/>
  <c r="T838" i="1"/>
  <c r="T595" i="1"/>
  <c r="T213" i="1"/>
  <c r="T814" i="1"/>
  <c r="T287" i="1"/>
  <c r="S82" i="1"/>
  <c r="S148" i="1"/>
  <c r="T314" i="1"/>
  <c r="T622" i="1"/>
  <c r="T850" i="1"/>
  <c r="T339" i="1"/>
  <c r="T641" i="1"/>
  <c r="T275" i="1"/>
  <c r="T646" i="1"/>
  <c r="T874" i="1"/>
  <c r="T297" i="1"/>
  <c r="T537" i="1"/>
  <c r="T293" i="1"/>
  <c r="T687" i="1"/>
  <c r="S274" i="1"/>
  <c r="T956" i="1"/>
  <c r="S134" i="1"/>
  <c r="T982" i="1"/>
  <c r="T566" i="1"/>
  <c r="T515" i="1"/>
  <c r="T858" i="1"/>
  <c r="T729" i="1"/>
  <c r="T533" i="1"/>
  <c r="T417" i="1"/>
  <c r="T680" i="1"/>
  <c r="T621" i="1"/>
  <c r="T426" i="1"/>
  <c r="T455" i="1"/>
  <c r="T512" i="1"/>
  <c r="T447" i="1"/>
  <c r="T534" i="1"/>
  <c r="T531" i="1"/>
  <c r="S347" i="1"/>
  <c r="T936" i="1"/>
  <c r="T843" i="1"/>
  <c r="T491" i="1"/>
  <c r="T991" i="1"/>
  <c r="T659" i="1"/>
  <c r="S88" i="1"/>
  <c r="T841" i="1"/>
  <c r="T335" i="1"/>
  <c r="T392" i="1"/>
  <c r="T988" i="1"/>
  <c r="T916" i="1"/>
  <c r="T846" i="1"/>
  <c r="T925" i="1"/>
  <c r="T892" i="1"/>
  <c r="T794" i="1"/>
  <c r="T526" i="1"/>
  <c r="S68" i="1"/>
  <c r="T343" i="1"/>
  <c r="T407" i="1"/>
  <c r="T697" i="1"/>
  <c r="T372" i="1"/>
  <c r="T488" i="1"/>
  <c r="T429" i="1"/>
  <c r="T785" i="1"/>
  <c r="T244" i="1"/>
  <c r="T871" i="1"/>
  <c r="T398" i="1"/>
  <c r="T637" i="1"/>
  <c r="T698" i="1"/>
  <c r="T223" i="1"/>
  <c r="T253" i="1"/>
  <c r="T849" i="1"/>
  <c r="T701" i="1"/>
  <c r="T911" i="1"/>
  <c r="S6" i="1"/>
  <c r="T779" i="1"/>
  <c r="T505" i="1"/>
  <c r="T840" i="1"/>
  <c r="T647" i="1"/>
  <c r="T696" i="1"/>
  <c r="T241" i="1"/>
  <c r="S414" i="1"/>
  <c r="T396" i="1"/>
  <c r="T949" i="1"/>
  <c r="S773" i="1"/>
  <c r="T413" i="1"/>
  <c r="T579" i="1"/>
  <c r="S35" i="1"/>
  <c r="S21" i="1"/>
  <c r="T317" i="1"/>
  <c r="T711" i="1"/>
  <c r="T733" i="1"/>
  <c r="T666" i="1"/>
  <c r="T318" i="1"/>
  <c r="T863" i="1"/>
  <c r="T359" i="1"/>
  <c r="T757" i="1"/>
  <c r="T562" i="1"/>
  <c r="T292" i="1"/>
  <c r="T584" i="1"/>
  <c r="T615" i="1"/>
  <c r="S147" i="1"/>
  <c r="T879" i="1"/>
  <c r="T510" i="1"/>
  <c r="T686" i="1"/>
  <c r="T420" i="1"/>
  <c r="T705" i="1"/>
  <c r="T369" i="1"/>
  <c r="T710" i="1"/>
  <c r="T1002" i="1"/>
  <c r="T462" i="1"/>
  <c r="T601" i="1"/>
  <c r="T361" i="1"/>
  <c r="T751" i="1"/>
  <c r="T986" i="1"/>
  <c r="T932" i="1"/>
  <c r="T325" i="1"/>
  <c r="T506" i="1"/>
  <c r="S91" i="1"/>
  <c r="T833" i="1"/>
  <c r="T868" i="1"/>
  <c r="S823" i="1"/>
  <c r="T749" i="1"/>
  <c r="S288" i="1"/>
  <c r="T543" i="1"/>
  <c r="S4" i="1"/>
  <c r="T4" i="1"/>
</calcChain>
</file>

<file path=xl/sharedStrings.xml><?xml version="1.0" encoding="utf-8"?>
<sst xmlns="http://schemas.openxmlformats.org/spreadsheetml/2006/main" count="2035" uniqueCount="1032">
  <si>
    <t>番号</t>
    <rPh sb="0" eb="2">
      <t>バンゴウ</t>
    </rPh>
    <phoneticPr fontId="1"/>
  </si>
  <si>
    <t>レア度</t>
    <rPh sb="2" eb="3">
      <t>ド</t>
    </rPh>
    <phoneticPr fontId="1"/>
  </si>
  <si>
    <t>釣り場</t>
    <rPh sb="0" eb="1">
      <t>ツ</t>
    </rPh>
    <rPh sb="2" eb="3">
      <t>バ</t>
    </rPh>
    <phoneticPr fontId="1"/>
  </si>
  <si>
    <t>日付(開始)</t>
    <rPh sb="0" eb="2">
      <t>ヒヅケ</t>
    </rPh>
    <rPh sb="3" eb="5">
      <t>カイシ</t>
    </rPh>
    <phoneticPr fontId="1"/>
  </si>
  <si>
    <t>日付(終了)</t>
    <rPh sb="0" eb="2">
      <t>ヒヅケ</t>
    </rPh>
    <rPh sb="3" eb="5">
      <t>シュウリョウ</t>
    </rPh>
    <phoneticPr fontId="1"/>
  </si>
  <si>
    <t>時間(開始)</t>
    <rPh sb="0" eb="2">
      <t>ジカン</t>
    </rPh>
    <rPh sb="3" eb="5">
      <t>カイシ</t>
    </rPh>
    <phoneticPr fontId="1"/>
  </si>
  <si>
    <t>時間(終了)</t>
    <rPh sb="0" eb="2">
      <t>ジカン</t>
    </rPh>
    <rPh sb="3" eb="5">
      <t>シュウリョウ</t>
    </rPh>
    <phoneticPr fontId="1"/>
  </si>
  <si>
    <t>No.0001</t>
    <phoneticPr fontId="1"/>
  </si>
  <si>
    <t>No.0002</t>
  </si>
  <si>
    <t>No.0003</t>
  </si>
  <si>
    <t>No.0004</t>
  </si>
  <si>
    <t>No.0005</t>
  </si>
  <si>
    <t>No.0021</t>
    <phoneticPr fontId="1"/>
  </si>
  <si>
    <t>日付判定1</t>
    <rPh sb="0" eb="4">
      <t>ヒヅケハンテイ</t>
    </rPh>
    <phoneticPr fontId="1"/>
  </si>
  <si>
    <t>日付判定2</t>
    <rPh sb="0" eb="4">
      <t>ヒヅケハンテイ</t>
    </rPh>
    <phoneticPr fontId="1"/>
  </si>
  <si>
    <t>今釣れるよ！</t>
    <rPh sb="0" eb="2">
      <t>イマツ</t>
    </rPh>
    <phoneticPr fontId="1"/>
  </si>
  <si>
    <t>No.0006</t>
  </si>
  <si>
    <t>No.0007</t>
  </si>
  <si>
    <t>No.0008</t>
  </si>
  <si>
    <t>No.0009</t>
  </si>
  <si>
    <t>No.0010</t>
  </si>
  <si>
    <t>No.0011</t>
  </si>
  <si>
    <t>No.0012</t>
  </si>
  <si>
    <t>No.0013</t>
  </si>
  <si>
    <t>No.0014</t>
  </si>
  <si>
    <t>No.0015</t>
  </si>
  <si>
    <t>No.0016</t>
  </si>
  <si>
    <t>No.0017</t>
  </si>
  <si>
    <t>No.0018</t>
  </si>
  <si>
    <t>No.0019</t>
  </si>
  <si>
    <t>No.0020</t>
  </si>
  <si>
    <t>No.0022</t>
  </si>
  <si>
    <t>時刻判定1</t>
    <rPh sb="0" eb="4">
      <t>ジコクハンテイ</t>
    </rPh>
    <phoneticPr fontId="1"/>
  </si>
  <si>
    <t>時刻判定2</t>
    <rPh sb="0" eb="4">
      <t>ジコクハンテイ</t>
    </rPh>
    <phoneticPr fontId="1"/>
  </si>
  <si>
    <t>No.0023</t>
  </si>
  <si>
    <t>No.0024</t>
  </si>
  <si>
    <t>No.0025</t>
  </si>
  <si>
    <t>No.0026</t>
  </si>
  <si>
    <t>No.0027</t>
  </si>
  <si>
    <t>No.0028</t>
  </si>
  <si>
    <t>No.0029</t>
  </si>
  <si>
    <t>No.0030</t>
  </si>
  <si>
    <t>No.0031</t>
  </si>
  <si>
    <t>No.0032</t>
  </si>
  <si>
    <t>No.0033</t>
  </si>
  <si>
    <t>No.0034</t>
  </si>
  <si>
    <t>No.0035</t>
  </si>
  <si>
    <t>No.0036</t>
  </si>
  <si>
    <t>No.0037</t>
  </si>
  <si>
    <t>No.0038</t>
  </si>
  <si>
    <t>No.0039</t>
  </si>
  <si>
    <t>No.0040</t>
  </si>
  <si>
    <t>No.0041</t>
  </si>
  <si>
    <t>No.0042</t>
  </si>
  <si>
    <t>No.0043</t>
  </si>
  <si>
    <t>No.0044</t>
  </si>
  <si>
    <t>No.0045</t>
  </si>
  <si>
    <t>No.0046</t>
  </si>
  <si>
    <t>No.0047</t>
  </si>
  <si>
    <t>No.0048</t>
  </si>
  <si>
    <t>太平洋側の船上</t>
  </si>
  <si>
    <t>No.0049</t>
  </si>
  <si>
    <t>No.0050</t>
  </si>
  <si>
    <t>No.0051</t>
  </si>
  <si>
    <t>No.0052</t>
  </si>
  <si>
    <t>No.0053</t>
  </si>
  <si>
    <t>No.0054</t>
  </si>
  <si>
    <t>No.0055</t>
  </si>
  <si>
    <t>No.0056</t>
  </si>
  <si>
    <t>No.0057</t>
  </si>
  <si>
    <t>No.0058</t>
  </si>
  <si>
    <t>No.0059</t>
  </si>
  <si>
    <t>No.0060</t>
  </si>
  <si>
    <t>No.0061</t>
  </si>
  <si>
    <t>名前</t>
    <rPh sb="0" eb="2">
      <t>ナマエ</t>
    </rPh>
    <phoneticPr fontId="1"/>
  </si>
  <si>
    <t>No.0062</t>
  </si>
  <si>
    <t>No.0063</t>
  </si>
  <si>
    <t>No.0064</t>
  </si>
  <si>
    <t>No.0065</t>
  </si>
  <si>
    <t>No.0066</t>
  </si>
  <si>
    <t>No.0067</t>
  </si>
  <si>
    <t>No.0068</t>
  </si>
  <si>
    <t>No.0069</t>
  </si>
  <si>
    <t>No.0070</t>
  </si>
  <si>
    <t>No.0071</t>
  </si>
  <si>
    <t>No.0072</t>
  </si>
  <si>
    <t>No.0073</t>
  </si>
  <si>
    <t>No.0074</t>
  </si>
  <si>
    <t>No.0075</t>
  </si>
  <si>
    <t>No.0076</t>
  </si>
  <si>
    <t>No.0077</t>
  </si>
  <si>
    <t>No.0078</t>
  </si>
  <si>
    <t>No.0079</t>
  </si>
  <si>
    <t>No.0080</t>
  </si>
  <si>
    <t>No.0081</t>
  </si>
  <si>
    <t>No.0082</t>
  </si>
  <si>
    <t>No.0083</t>
  </si>
  <si>
    <t>No.0084</t>
  </si>
  <si>
    <t>No.0085</t>
  </si>
  <si>
    <t>No.0086</t>
  </si>
  <si>
    <t>No.0087</t>
  </si>
  <si>
    <t>No.0088</t>
  </si>
  <si>
    <t>No.0089</t>
  </si>
  <si>
    <t>No.0090</t>
  </si>
  <si>
    <t>No.0091</t>
  </si>
  <si>
    <t>No.0092</t>
  </si>
  <si>
    <t>No.0093</t>
  </si>
  <si>
    <t>No.0094</t>
  </si>
  <si>
    <t>No.0095</t>
  </si>
  <si>
    <t>No.0096</t>
  </si>
  <si>
    <t>No.0097</t>
  </si>
  <si>
    <t>No.0098</t>
  </si>
  <si>
    <t>No.0099</t>
  </si>
  <si>
    <t>No.0100</t>
  </si>
  <si>
    <t>太平洋側の南の島</t>
  </si>
  <si>
    <t>日本海側の岩場</t>
  </si>
  <si>
    <t>日本海側の船上</t>
  </si>
  <si>
    <t>森の渓流</t>
  </si>
  <si>
    <t>No.0101</t>
  </si>
  <si>
    <t>No.0102</t>
  </si>
  <si>
    <t>No.0103</t>
  </si>
  <si>
    <t>No.0104</t>
  </si>
  <si>
    <t>No.0105</t>
  </si>
  <si>
    <t>No.0106</t>
  </si>
  <si>
    <t>No.0107</t>
  </si>
  <si>
    <t>No.0108</t>
  </si>
  <si>
    <t>No.0109</t>
  </si>
  <si>
    <t>No.0110</t>
  </si>
  <si>
    <t>No.0111</t>
  </si>
  <si>
    <t>No.0112</t>
  </si>
  <si>
    <t>No.0113</t>
  </si>
  <si>
    <t>No.0114</t>
  </si>
  <si>
    <t>No.0115</t>
  </si>
  <si>
    <t>No.0116</t>
  </si>
  <si>
    <t>No.0117</t>
  </si>
  <si>
    <t>No.0118</t>
  </si>
  <si>
    <t>No.0119</t>
  </si>
  <si>
    <t>No.0120</t>
  </si>
  <si>
    <t>No.0121</t>
  </si>
  <si>
    <t>No.0122</t>
  </si>
  <si>
    <t>No.0123</t>
  </si>
  <si>
    <t>No.0124</t>
  </si>
  <si>
    <t>No.0125</t>
  </si>
  <si>
    <t>No.0126</t>
  </si>
  <si>
    <t>No.0127</t>
  </si>
  <si>
    <t>No.0128</t>
  </si>
  <si>
    <t>No.0129</t>
  </si>
  <si>
    <t>No.0130</t>
  </si>
  <si>
    <t>No.0131</t>
  </si>
  <si>
    <t>No.0132</t>
  </si>
  <si>
    <t>No.0133</t>
  </si>
  <si>
    <t>No.0134</t>
  </si>
  <si>
    <t>No.0135</t>
  </si>
  <si>
    <t>No.0136</t>
  </si>
  <si>
    <t>No.0137</t>
  </si>
  <si>
    <t>No.0138</t>
  </si>
  <si>
    <t>No.0139</t>
  </si>
  <si>
    <t>No.0140</t>
  </si>
  <si>
    <t>No.0141</t>
  </si>
  <si>
    <t>No.0142</t>
  </si>
  <si>
    <t>No.0143</t>
  </si>
  <si>
    <t>No.0144</t>
  </si>
  <si>
    <t>No.0145</t>
  </si>
  <si>
    <t>No.0146</t>
  </si>
  <si>
    <t>No.0147</t>
  </si>
  <si>
    <t>No.0148</t>
  </si>
  <si>
    <t>No.0149</t>
  </si>
  <si>
    <t>No.0150</t>
  </si>
  <si>
    <t>No.0151</t>
  </si>
  <si>
    <t>No.0152</t>
  </si>
  <si>
    <t>No.0153</t>
  </si>
  <si>
    <t>No.0154</t>
  </si>
  <si>
    <t>No.0155</t>
  </si>
  <si>
    <t>No.0156</t>
  </si>
  <si>
    <t>No.0157</t>
  </si>
  <si>
    <t>No.0158</t>
  </si>
  <si>
    <t>No.0159</t>
  </si>
  <si>
    <t>No.0160</t>
  </si>
  <si>
    <t>No.0161</t>
  </si>
  <si>
    <t>No.0162</t>
  </si>
  <si>
    <t>No.0163</t>
  </si>
  <si>
    <t>No.0164</t>
  </si>
  <si>
    <t>No.0165</t>
  </si>
  <si>
    <t>No.0166</t>
  </si>
  <si>
    <t>No.0167</t>
  </si>
  <si>
    <t>No.0168</t>
  </si>
  <si>
    <t>No.0169</t>
  </si>
  <si>
    <t>No.0170</t>
  </si>
  <si>
    <t>No.0171</t>
  </si>
  <si>
    <t>No.0172</t>
  </si>
  <si>
    <t>No.0173</t>
  </si>
  <si>
    <t>No.0174</t>
  </si>
  <si>
    <t>No.0175</t>
  </si>
  <si>
    <t>No.0176</t>
  </si>
  <si>
    <t>No.0177</t>
  </si>
  <si>
    <t>No.0178</t>
  </si>
  <si>
    <t>No.0179</t>
  </si>
  <si>
    <t>No.0180</t>
  </si>
  <si>
    <t>No.0181</t>
  </si>
  <si>
    <t>No.0182</t>
  </si>
  <si>
    <t>No.0183</t>
  </si>
  <si>
    <t>No.0184</t>
  </si>
  <si>
    <t>No.0185</t>
  </si>
  <si>
    <t>No.0186</t>
  </si>
  <si>
    <t>No.0187</t>
  </si>
  <si>
    <t>No.0188</t>
  </si>
  <si>
    <t>No.0189</t>
  </si>
  <si>
    <t>No.0190</t>
  </si>
  <si>
    <t>No.0191</t>
  </si>
  <si>
    <t>No.0192</t>
  </si>
  <si>
    <t>No.0193</t>
  </si>
  <si>
    <t>No.0194</t>
  </si>
  <si>
    <t>No.0195</t>
  </si>
  <si>
    <t>No.0196</t>
  </si>
  <si>
    <t>No.0197</t>
  </si>
  <si>
    <t>No.0198</t>
  </si>
  <si>
    <t>No.0199</t>
  </si>
  <si>
    <t>No.0200</t>
  </si>
  <si>
    <t>No.0201</t>
  </si>
  <si>
    <t>No.0202</t>
  </si>
  <si>
    <t>No.0203</t>
  </si>
  <si>
    <t>No.0204</t>
  </si>
  <si>
    <t>No.0205</t>
  </si>
  <si>
    <t>No.0206</t>
  </si>
  <si>
    <t>No.0207</t>
  </si>
  <si>
    <t>No.0208</t>
  </si>
  <si>
    <t>No.0209</t>
  </si>
  <si>
    <t>No.0210</t>
  </si>
  <si>
    <t>No.0211</t>
  </si>
  <si>
    <t>No.0212</t>
  </si>
  <si>
    <t>No.0213</t>
  </si>
  <si>
    <t>No.0214</t>
  </si>
  <si>
    <t>No.0215</t>
  </si>
  <si>
    <t>No.0216</t>
  </si>
  <si>
    <t>No.0217</t>
  </si>
  <si>
    <t>No.0218</t>
  </si>
  <si>
    <t>No.0219</t>
  </si>
  <si>
    <t>No.0220</t>
  </si>
  <si>
    <t>No.0221</t>
  </si>
  <si>
    <t>No.0222</t>
  </si>
  <si>
    <t>No.0223</t>
  </si>
  <si>
    <t>No.0224</t>
  </si>
  <si>
    <t>No.0225</t>
  </si>
  <si>
    <t>No.0226</t>
  </si>
  <si>
    <t>No.0227</t>
  </si>
  <si>
    <t>No.0228</t>
  </si>
  <si>
    <t>No.0229</t>
  </si>
  <si>
    <t>No.0230</t>
  </si>
  <si>
    <t>No.0231</t>
  </si>
  <si>
    <t>No.0232</t>
  </si>
  <si>
    <t>No.0233</t>
  </si>
  <si>
    <t>No.0234</t>
  </si>
  <si>
    <t>No.0235</t>
  </si>
  <si>
    <t>No.0236</t>
  </si>
  <si>
    <t>No.0237</t>
  </si>
  <si>
    <t>No.0238</t>
  </si>
  <si>
    <t>No.0239</t>
  </si>
  <si>
    <t>No.0240</t>
  </si>
  <si>
    <t>No.0241</t>
  </si>
  <si>
    <t>No.0242</t>
  </si>
  <si>
    <t>No.0243</t>
  </si>
  <si>
    <t>No.0244</t>
  </si>
  <si>
    <t>No.0245</t>
  </si>
  <si>
    <t>No.0246</t>
  </si>
  <si>
    <t>No.0247</t>
  </si>
  <si>
    <t>No.0248</t>
  </si>
  <si>
    <t>No.0249</t>
  </si>
  <si>
    <t>No.0250</t>
  </si>
  <si>
    <t>No.0251</t>
  </si>
  <si>
    <t>No.0252</t>
  </si>
  <si>
    <t>No.0253</t>
  </si>
  <si>
    <t>No.0254</t>
  </si>
  <si>
    <t>No.0255</t>
  </si>
  <si>
    <t>No.0256</t>
  </si>
  <si>
    <t>No.0257</t>
  </si>
  <si>
    <t>No.0258</t>
  </si>
  <si>
    <t>No.0259</t>
  </si>
  <si>
    <t>No.0260</t>
  </si>
  <si>
    <t>No.0261</t>
  </si>
  <si>
    <t>No.0262</t>
  </si>
  <si>
    <t>No.0263</t>
  </si>
  <si>
    <t>No.0264</t>
  </si>
  <si>
    <t>No.0265</t>
  </si>
  <si>
    <t>No.0266</t>
  </si>
  <si>
    <t>No.0267</t>
  </si>
  <si>
    <t>No.0268</t>
  </si>
  <si>
    <t>No.0269</t>
  </si>
  <si>
    <t>No.0270</t>
  </si>
  <si>
    <t>No.0271</t>
  </si>
  <si>
    <t>No.0272</t>
  </si>
  <si>
    <t>No.0273</t>
  </si>
  <si>
    <t>No.0274</t>
  </si>
  <si>
    <t>No.0275</t>
  </si>
  <si>
    <t>No.0276</t>
  </si>
  <si>
    <t>No.0277</t>
  </si>
  <si>
    <t>No.0278</t>
  </si>
  <si>
    <t>No.0279</t>
  </si>
  <si>
    <t>No.0280</t>
  </si>
  <si>
    <t>No.0281</t>
  </si>
  <si>
    <t>No.0282</t>
  </si>
  <si>
    <t>No.0283</t>
  </si>
  <si>
    <t>No.0284</t>
  </si>
  <si>
    <t>No.0285</t>
  </si>
  <si>
    <t>No.0286</t>
  </si>
  <si>
    <t>No.0287</t>
  </si>
  <si>
    <t>No.0288</t>
  </si>
  <si>
    <t>No.0289</t>
  </si>
  <si>
    <t>No.0290</t>
  </si>
  <si>
    <t>No.0291</t>
  </si>
  <si>
    <t>No.0292</t>
  </si>
  <si>
    <t>No.0293</t>
  </si>
  <si>
    <t>No.0294</t>
  </si>
  <si>
    <t>No.0295</t>
  </si>
  <si>
    <t>No.0296</t>
  </si>
  <si>
    <t>No.0297</t>
  </si>
  <si>
    <t>No.0298</t>
  </si>
  <si>
    <t>No.0299</t>
  </si>
  <si>
    <t>No.0300</t>
  </si>
  <si>
    <t>日付変換(年)</t>
    <rPh sb="0" eb="2">
      <t>ヒヅケ</t>
    </rPh>
    <rPh sb="2" eb="4">
      <t>ヘンカン</t>
    </rPh>
    <rPh sb="5" eb="6">
      <t>ネン</t>
    </rPh>
    <phoneticPr fontId="1"/>
  </si>
  <si>
    <t>No.0301</t>
  </si>
  <si>
    <t>No.0302</t>
  </si>
  <si>
    <t>No.0303</t>
  </si>
  <si>
    <t>No.0304</t>
  </si>
  <si>
    <t>No.0305</t>
  </si>
  <si>
    <t>No.0306</t>
  </si>
  <si>
    <t>No.0307</t>
  </si>
  <si>
    <t>No.0308</t>
  </si>
  <si>
    <t>No.0309</t>
  </si>
  <si>
    <t>No.0310</t>
  </si>
  <si>
    <t>No.0311</t>
  </si>
  <si>
    <t>No.0312</t>
  </si>
  <si>
    <t>No.0313</t>
  </si>
  <si>
    <t>No.0314</t>
  </si>
  <si>
    <t>No.0315</t>
  </si>
  <si>
    <t>No.0316</t>
  </si>
  <si>
    <t>No.0317</t>
  </si>
  <si>
    <t>No.0318</t>
  </si>
  <si>
    <t>No.0319</t>
  </si>
  <si>
    <t>No.0320</t>
  </si>
  <si>
    <t>No.0321</t>
  </si>
  <si>
    <t>No.0322</t>
  </si>
  <si>
    <t>No.0323</t>
  </si>
  <si>
    <t>No.0324</t>
  </si>
  <si>
    <t>No.0325</t>
  </si>
  <si>
    <t>No.0326</t>
  </si>
  <si>
    <t>No.0327</t>
  </si>
  <si>
    <t>No.0328</t>
  </si>
  <si>
    <t>No.0329</t>
  </si>
  <si>
    <t>No.0330</t>
  </si>
  <si>
    <t>No.0331</t>
  </si>
  <si>
    <t>No.0332</t>
  </si>
  <si>
    <t>No.0333</t>
  </si>
  <si>
    <t>No.0334</t>
  </si>
  <si>
    <t>No.0335</t>
  </si>
  <si>
    <t>No.0336</t>
  </si>
  <si>
    <t>No.0337</t>
  </si>
  <si>
    <t>No.0338</t>
  </si>
  <si>
    <t>No.0339</t>
  </si>
  <si>
    <t>No.0340</t>
  </si>
  <si>
    <t>No.0341</t>
  </si>
  <si>
    <t>No.0342</t>
  </si>
  <si>
    <t>No.0343</t>
  </si>
  <si>
    <t>No.0344</t>
  </si>
  <si>
    <t>No.0345</t>
  </si>
  <si>
    <t>No.0346</t>
  </si>
  <si>
    <t>No.0347</t>
  </si>
  <si>
    <t>No.0348</t>
  </si>
  <si>
    <t>No.0349</t>
  </si>
  <si>
    <t>No.0350</t>
  </si>
  <si>
    <t>No.0351</t>
  </si>
  <si>
    <t>No.0352</t>
  </si>
  <si>
    <t>No.0353</t>
  </si>
  <si>
    <t>No.0354</t>
  </si>
  <si>
    <t>No.0355</t>
  </si>
  <si>
    <t>No.0356</t>
  </si>
  <si>
    <t>No.0357</t>
  </si>
  <si>
    <t>No.0358</t>
  </si>
  <si>
    <t>No.0359</t>
  </si>
  <si>
    <t>No.0360</t>
  </si>
  <si>
    <t>No.0361</t>
  </si>
  <si>
    <t>No.0362</t>
  </si>
  <si>
    <t>No.0363</t>
  </si>
  <si>
    <t>No.0364</t>
  </si>
  <si>
    <t>No.0365</t>
  </si>
  <si>
    <t>No.0366</t>
  </si>
  <si>
    <t>No.0367</t>
  </si>
  <si>
    <t>No.0368</t>
  </si>
  <si>
    <t>No.0369</t>
  </si>
  <si>
    <t>No.0370</t>
  </si>
  <si>
    <t>No.0371</t>
  </si>
  <si>
    <t>No.0372</t>
  </si>
  <si>
    <t>No.0373</t>
  </si>
  <si>
    <t>No.0374</t>
  </si>
  <si>
    <t>No.0375</t>
  </si>
  <si>
    <t>No.0376</t>
  </si>
  <si>
    <t>No.0377</t>
  </si>
  <si>
    <t>No.0378</t>
  </si>
  <si>
    <t>No.0379</t>
  </si>
  <si>
    <t>No.0380</t>
  </si>
  <si>
    <t>No.0381</t>
  </si>
  <si>
    <t>No.0382</t>
  </si>
  <si>
    <t>No.0383</t>
  </si>
  <si>
    <t>No.0384</t>
  </si>
  <si>
    <t>No.0385</t>
  </si>
  <si>
    <t>No.0386</t>
  </si>
  <si>
    <t>No.0387</t>
  </si>
  <si>
    <t>No.0388</t>
  </si>
  <si>
    <t>No.0389</t>
  </si>
  <si>
    <t>No.0390</t>
  </si>
  <si>
    <t>No.0391</t>
  </si>
  <si>
    <t>No.0392</t>
  </si>
  <si>
    <t>No.0393</t>
  </si>
  <si>
    <t>No.0394</t>
  </si>
  <si>
    <t>No.0395</t>
  </si>
  <si>
    <t>No.0396</t>
  </si>
  <si>
    <t>No.0397</t>
  </si>
  <si>
    <t>No.0398</t>
  </si>
  <si>
    <t>No.0399</t>
  </si>
  <si>
    <t>No.0400</t>
  </si>
  <si>
    <t>No.0401</t>
  </si>
  <si>
    <t>No.0402</t>
  </si>
  <si>
    <t>No.0403</t>
  </si>
  <si>
    <t>No.0404</t>
  </si>
  <si>
    <t>No.0405</t>
  </si>
  <si>
    <t>No.0406</t>
  </si>
  <si>
    <t>No.0407</t>
  </si>
  <si>
    <t>No.0408</t>
  </si>
  <si>
    <t>No.0409</t>
  </si>
  <si>
    <t>No.0410</t>
  </si>
  <si>
    <t>No.0411</t>
  </si>
  <si>
    <t>No.0412</t>
  </si>
  <si>
    <t>No.0413</t>
  </si>
  <si>
    <t>No.0414</t>
  </si>
  <si>
    <t>No.0415</t>
  </si>
  <si>
    <t>No.0416</t>
  </si>
  <si>
    <t>No.0417</t>
  </si>
  <si>
    <t>No.0418</t>
  </si>
  <si>
    <t>No.0419</t>
  </si>
  <si>
    <t>No.0420</t>
  </si>
  <si>
    <t>No.0421</t>
  </si>
  <si>
    <t>No.0422</t>
  </si>
  <si>
    <t>No.0423</t>
  </si>
  <si>
    <t>No.0424</t>
  </si>
  <si>
    <t>No.0425</t>
  </si>
  <si>
    <t>No.0426</t>
  </si>
  <si>
    <t>No.0427</t>
  </si>
  <si>
    <t>No.0428</t>
  </si>
  <si>
    <t>No.0429</t>
  </si>
  <si>
    <t>No.0430</t>
  </si>
  <si>
    <t>No.0431</t>
  </si>
  <si>
    <t>No.0432</t>
  </si>
  <si>
    <t>No.0433</t>
  </si>
  <si>
    <t>No.0434</t>
  </si>
  <si>
    <t>No.0435</t>
  </si>
  <si>
    <t>No.0436</t>
  </si>
  <si>
    <t>No.0437</t>
  </si>
  <si>
    <t>No.0438</t>
  </si>
  <si>
    <t>No.0439</t>
  </si>
  <si>
    <t>No.0440</t>
  </si>
  <si>
    <t>No.0441</t>
  </si>
  <si>
    <t>No.0442</t>
  </si>
  <si>
    <t>No.0443</t>
  </si>
  <si>
    <t>No.0444</t>
  </si>
  <si>
    <t>No.0445</t>
  </si>
  <si>
    <t>No.0446</t>
  </si>
  <si>
    <t>No.0447</t>
  </si>
  <si>
    <t>No.0448</t>
  </si>
  <si>
    <t>No.0449</t>
  </si>
  <si>
    <t>No.0450</t>
  </si>
  <si>
    <t>No.0451</t>
  </si>
  <si>
    <t>No.0452</t>
  </si>
  <si>
    <t>No.0453</t>
  </si>
  <si>
    <t>No.0454</t>
  </si>
  <si>
    <t>No.0455</t>
  </si>
  <si>
    <t>No.0456</t>
  </si>
  <si>
    <t>No.0457</t>
  </si>
  <si>
    <t>No.0458</t>
  </si>
  <si>
    <t>No.0459</t>
  </si>
  <si>
    <t>No.0460</t>
  </si>
  <si>
    <t>No.0461</t>
  </si>
  <si>
    <t>No.0462</t>
  </si>
  <si>
    <t>No.0463</t>
  </si>
  <si>
    <t>No.0464</t>
  </si>
  <si>
    <t>No.0465</t>
  </si>
  <si>
    <t>No.0466</t>
  </si>
  <si>
    <t>No.0467</t>
  </si>
  <si>
    <t>No.0468</t>
  </si>
  <si>
    <t>No.0469</t>
  </si>
  <si>
    <t>No.0470</t>
  </si>
  <si>
    <t>No.0471</t>
  </si>
  <si>
    <t>No.0472</t>
  </si>
  <si>
    <t>No.0473</t>
  </si>
  <si>
    <t>No.0474</t>
  </si>
  <si>
    <t>No.0475</t>
  </si>
  <si>
    <t>No.0476</t>
  </si>
  <si>
    <t>No.0477</t>
  </si>
  <si>
    <t>No.0478</t>
  </si>
  <si>
    <t>No.0479</t>
  </si>
  <si>
    <t>No.0480</t>
  </si>
  <si>
    <t>No.0481</t>
  </si>
  <si>
    <t>No.0482</t>
  </si>
  <si>
    <t>No.0483</t>
  </si>
  <si>
    <t>No.0484</t>
  </si>
  <si>
    <t>No.0485</t>
  </si>
  <si>
    <t>No.0486</t>
  </si>
  <si>
    <t>No.0487</t>
  </si>
  <si>
    <t>No.0488</t>
  </si>
  <si>
    <t>No.0489</t>
  </si>
  <si>
    <t>No.0490</t>
  </si>
  <si>
    <t>No.0491</t>
  </si>
  <si>
    <t>No.0492</t>
  </si>
  <si>
    <t>No.0493</t>
  </si>
  <si>
    <t>No.0494</t>
  </si>
  <si>
    <t>No.0495</t>
  </si>
  <si>
    <t>No.0496</t>
  </si>
  <si>
    <t>No.0497</t>
  </si>
  <si>
    <t>No.0498</t>
  </si>
  <si>
    <t>No.0499</t>
  </si>
  <si>
    <t>No.0500</t>
  </si>
  <si>
    <t>No.0501</t>
  </si>
  <si>
    <t>No.0502</t>
  </si>
  <si>
    <t>No.0503</t>
  </si>
  <si>
    <t>No.0504</t>
  </si>
  <si>
    <t>No.0505</t>
  </si>
  <si>
    <t>No.0506</t>
  </si>
  <si>
    <t>No.0507</t>
  </si>
  <si>
    <t>No.0508</t>
  </si>
  <si>
    <t>No.0509</t>
  </si>
  <si>
    <t>No.0510</t>
  </si>
  <si>
    <t>No.0511</t>
  </si>
  <si>
    <t>No.0512</t>
  </si>
  <si>
    <t>No.0513</t>
  </si>
  <si>
    <t>No.0514</t>
  </si>
  <si>
    <t>No.0515</t>
  </si>
  <si>
    <t>No.0516</t>
  </si>
  <si>
    <t>No.0517</t>
  </si>
  <si>
    <t>No.0518</t>
  </si>
  <si>
    <t>No.0519</t>
  </si>
  <si>
    <t>No.0520</t>
  </si>
  <si>
    <t>No.0521</t>
  </si>
  <si>
    <t>No.0522</t>
  </si>
  <si>
    <t>No.0523</t>
  </si>
  <si>
    <t>No.0524</t>
  </si>
  <si>
    <t>No.0525</t>
  </si>
  <si>
    <t>No.0526</t>
  </si>
  <si>
    <t>No.0527</t>
  </si>
  <si>
    <t>No.0528</t>
  </si>
  <si>
    <t>No.0529</t>
  </si>
  <si>
    <t>No.0530</t>
  </si>
  <si>
    <t>No.0531</t>
  </si>
  <si>
    <t>No.0532</t>
  </si>
  <si>
    <t>No.0533</t>
  </si>
  <si>
    <t>No.0534</t>
  </si>
  <si>
    <t>No.0535</t>
  </si>
  <si>
    <t>No.0536</t>
  </si>
  <si>
    <t>No.0537</t>
  </si>
  <si>
    <t>No.0538</t>
  </si>
  <si>
    <t>No.0539</t>
  </si>
  <si>
    <t>No.0540</t>
  </si>
  <si>
    <t>No.0541</t>
  </si>
  <si>
    <t>No.0542</t>
  </si>
  <si>
    <t>No.0543</t>
  </si>
  <si>
    <t>No.0544</t>
  </si>
  <si>
    <t>No.0545</t>
  </si>
  <si>
    <t>No.0546</t>
  </si>
  <si>
    <t>No.0547</t>
  </si>
  <si>
    <t>No.0548</t>
  </si>
  <si>
    <t>No.0549</t>
  </si>
  <si>
    <t>No.0550</t>
  </si>
  <si>
    <t>No.0551</t>
  </si>
  <si>
    <t>No.0552</t>
  </si>
  <si>
    <t>No.0553</t>
  </si>
  <si>
    <t>No.0554</t>
  </si>
  <si>
    <t>No.0555</t>
  </si>
  <si>
    <t>No.0556</t>
  </si>
  <si>
    <t>No.0557</t>
  </si>
  <si>
    <t>No.0558</t>
  </si>
  <si>
    <t>No.0559</t>
  </si>
  <si>
    <t>No.0560</t>
  </si>
  <si>
    <t>No.0561</t>
  </si>
  <si>
    <t>No.0562</t>
  </si>
  <si>
    <t>No.0563</t>
  </si>
  <si>
    <t>No.0564</t>
  </si>
  <si>
    <t>No.0565</t>
  </si>
  <si>
    <t>No.0566</t>
  </si>
  <si>
    <t>No.0567</t>
  </si>
  <si>
    <t>No.0568</t>
  </si>
  <si>
    <t>No.0569</t>
  </si>
  <si>
    <t>No.0570</t>
  </si>
  <si>
    <t>No.0571</t>
  </si>
  <si>
    <t>No.0572</t>
  </si>
  <si>
    <t>No.0573</t>
  </si>
  <si>
    <t>No.0574</t>
  </si>
  <si>
    <t>No.0575</t>
  </si>
  <si>
    <t>No.0576</t>
  </si>
  <si>
    <t>No.0577</t>
  </si>
  <si>
    <t>No.0578</t>
  </si>
  <si>
    <t>No.0579</t>
  </si>
  <si>
    <t>No.0580</t>
  </si>
  <si>
    <t>No.0581</t>
  </si>
  <si>
    <t>No.0582</t>
  </si>
  <si>
    <t>No.0583</t>
  </si>
  <si>
    <t>No.0584</t>
  </si>
  <si>
    <t>No.0585</t>
  </si>
  <si>
    <t>No.0586</t>
  </si>
  <si>
    <t>No.0587</t>
  </si>
  <si>
    <t>No.0588</t>
  </si>
  <si>
    <t>No.0589</t>
  </si>
  <si>
    <t>No.0590</t>
  </si>
  <si>
    <t>No.0591</t>
  </si>
  <si>
    <t>No.0592</t>
  </si>
  <si>
    <t>No.0593</t>
  </si>
  <si>
    <t>No.0594</t>
  </si>
  <si>
    <t>No.0595</t>
  </si>
  <si>
    <t>No.0596</t>
  </si>
  <si>
    <t>No.0597</t>
  </si>
  <si>
    <t>No.0598</t>
  </si>
  <si>
    <t>No.0599</t>
  </si>
  <si>
    <t>No.0600</t>
  </si>
  <si>
    <t>No.0601</t>
  </si>
  <si>
    <t>No.0602</t>
  </si>
  <si>
    <t>No.0603</t>
  </si>
  <si>
    <t>No.0604</t>
  </si>
  <si>
    <t>No.0605</t>
  </si>
  <si>
    <t>No.0606</t>
  </si>
  <si>
    <t>No.0607</t>
  </si>
  <si>
    <t>No.0608</t>
  </si>
  <si>
    <t>No.0609</t>
  </si>
  <si>
    <t>No.0610</t>
  </si>
  <si>
    <t>No.0611</t>
  </si>
  <si>
    <t>No.0612</t>
  </si>
  <si>
    <t>No.0613</t>
  </si>
  <si>
    <t>No.0614</t>
  </si>
  <si>
    <t>No.0615</t>
  </si>
  <si>
    <t>No.0616</t>
  </si>
  <si>
    <t>No.0617</t>
  </si>
  <si>
    <t>No.0618</t>
  </si>
  <si>
    <t>No.0619</t>
  </si>
  <si>
    <t>No.0620</t>
  </si>
  <si>
    <t>No.0621</t>
  </si>
  <si>
    <t>No.0622</t>
  </si>
  <si>
    <t>No.0623</t>
  </si>
  <si>
    <t>No.0624</t>
  </si>
  <si>
    <t>No.0625</t>
  </si>
  <si>
    <t>No.0626</t>
  </si>
  <si>
    <t>No.0627</t>
  </si>
  <si>
    <t>No.0628</t>
  </si>
  <si>
    <t>No.0629</t>
  </si>
  <si>
    <t>No.0630</t>
  </si>
  <si>
    <t>No.0631</t>
  </si>
  <si>
    <t>No.0632</t>
  </si>
  <si>
    <t>No.0633</t>
  </si>
  <si>
    <t>No.0634</t>
  </si>
  <si>
    <t>No.0635</t>
  </si>
  <si>
    <t>No.0636</t>
  </si>
  <si>
    <t>No.0637</t>
  </si>
  <si>
    <t>No.0638</t>
  </si>
  <si>
    <t>No.0639</t>
  </si>
  <si>
    <t>No.0640</t>
  </si>
  <si>
    <t>No.0641</t>
  </si>
  <si>
    <t>No.0642</t>
  </si>
  <si>
    <t>No.0643</t>
  </si>
  <si>
    <t>No.0644</t>
  </si>
  <si>
    <t>No.0645</t>
  </si>
  <si>
    <t>No.0646</t>
  </si>
  <si>
    <t>No.0647</t>
  </si>
  <si>
    <t>No.0648</t>
  </si>
  <si>
    <t>No.0649</t>
  </si>
  <si>
    <t>No.0650</t>
  </si>
  <si>
    <t>No.0651</t>
  </si>
  <si>
    <t>No.0652</t>
  </si>
  <si>
    <t>No.0653</t>
  </si>
  <si>
    <t>No.0654</t>
  </si>
  <si>
    <t>No.0655</t>
  </si>
  <si>
    <t>No.0656</t>
  </si>
  <si>
    <t>No.0657</t>
  </si>
  <si>
    <t>No.0658</t>
  </si>
  <si>
    <t>No.0659</t>
  </si>
  <si>
    <t>No.0660</t>
  </si>
  <si>
    <t>No.0661</t>
  </si>
  <si>
    <t>No.0662</t>
  </si>
  <si>
    <t>No.0663</t>
  </si>
  <si>
    <t>No.0664</t>
  </si>
  <si>
    <t>No.0665</t>
  </si>
  <si>
    <t>No.0666</t>
  </si>
  <si>
    <t>No.0667</t>
  </si>
  <si>
    <t>No.0668</t>
  </si>
  <si>
    <t>No.0669</t>
  </si>
  <si>
    <t>No.0670</t>
  </si>
  <si>
    <t>No.0671</t>
  </si>
  <si>
    <t>No.0672</t>
  </si>
  <si>
    <t>No.0673</t>
  </si>
  <si>
    <t>No.0674</t>
  </si>
  <si>
    <t>No.0675</t>
  </si>
  <si>
    <t>No.0676</t>
  </si>
  <si>
    <t>No.0677</t>
  </si>
  <si>
    <t>No.0678</t>
  </si>
  <si>
    <t>No.0679</t>
  </si>
  <si>
    <t>No.0680</t>
  </si>
  <si>
    <t>No.0681</t>
  </si>
  <si>
    <t>No.0682</t>
  </si>
  <si>
    <t>No.0683</t>
  </si>
  <si>
    <t>No.0684</t>
  </si>
  <si>
    <t>No.0685</t>
  </si>
  <si>
    <t>No.0686</t>
  </si>
  <si>
    <t>No.0687</t>
  </si>
  <si>
    <t>No.0688</t>
  </si>
  <si>
    <t>No.0689</t>
  </si>
  <si>
    <t>No.0690</t>
  </si>
  <si>
    <t>No.0691</t>
  </si>
  <si>
    <t>No.0692</t>
  </si>
  <si>
    <t>No.0693</t>
  </si>
  <si>
    <t>No.0694</t>
  </si>
  <si>
    <t>No.0695</t>
  </si>
  <si>
    <t>No.0696</t>
  </si>
  <si>
    <t>No.0697</t>
  </si>
  <si>
    <t>No.0698</t>
  </si>
  <si>
    <t>No.0699</t>
  </si>
  <si>
    <t>No.0700</t>
  </si>
  <si>
    <t>No.0701</t>
  </si>
  <si>
    <t>No.0702</t>
  </si>
  <si>
    <t>No.0703</t>
  </si>
  <si>
    <t>No.0704</t>
  </si>
  <si>
    <t>No.0705</t>
  </si>
  <si>
    <t>No.0706</t>
  </si>
  <si>
    <t>No.0707</t>
  </si>
  <si>
    <t>No.0708</t>
  </si>
  <si>
    <t>No.0709</t>
  </si>
  <si>
    <t>No.0710</t>
  </si>
  <si>
    <t>No.0711</t>
  </si>
  <si>
    <t>No.0712</t>
  </si>
  <si>
    <t>No.0713</t>
  </si>
  <si>
    <t>No.0714</t>
  </si>
  <si>
    <t>No.0715</t>
  </si>
  <si>
    <t>No.0716</t>
  </si>
  <si>
    <t>No.0717</t>
  </si>
  <si>
    <t>No.0718</t>
  </si>
  <si>
    <t>No.0719</t>
  </si>
  <si>
    <t>No.0720</t>
  </si>
  <si>
    <t>No.0721</t>
  </si>
  <si>
    <t>No.0722</t>
  </si>
  <si>
    <t>No.0723</t>
  </si>
  <si>
    <t>No.0724</t>
  </si>
  <si>
    <t>No.0725</t>
  </si>
  <si>
    <t>No.0726</t>
  </si>
  <si>
    <t>No.0727</t>
  </si>
  <si>
    <t>No.0728</t>
  </si>
  <si>
    <t>No.0729</t>
  </si>
  <si>
    <t>No.0730</t>
  </si>
  <si>
    <t>No.0731</t>
  </si>
  <si>
    <t>No.0732</t>
  </si>
  <si>
    <t>No.0733</t>
  </si>
  <si>
    <t>No.0734</t>
  </si>
  <si>
    <t>No.0735</t>
  </si>
  <si>
    <t>No.0736</t>
  </si>
  <si>
    <t>No.0737</t>
  </si>
  <si>
    <t>No.0738</t>
  </si>
  <si>
    <t>No.0739</t>
  </si>
  <si>
    <t>No.0740</t>
  </si>
  <si>
    <t>No.0741</t>
  </si>
  <si>
    <t>No.0742</t>
  </si>
  <si>
    <t>No.0743</t>
  </si>
  <si>
    <t>No.0744</t>
  </si>
  <si>
    <t>No.0745</t>
  </si>
  <si>
    <t>No.0746</t>
  </si>
  <si>
    <t>No.0747</t>
  </si>
  <si>
    <t>No.0748</t>
  </si>
  <si>
    <t>No.0749</t>
  </si>
  <si>
    <t>No.0750</t>
  </si>
  <si>
    <t>No.0751</t>
  </si>
  <si>
    <t>No.0752</t>
  </si>
  <si>
    <t>No.0753</t>
  </si>
  <si>
    <t>No.0754</t>
  </si>
  <si>
    <t>No.0755</t>
  </si>
  <si>
    <t>No.0756</t>
  </si>
  <si>
    <t>No.0757</t>
  </si>
  <si>
    <t>No.0758</t>
  </si>
  <si>
    <t>No.0759</t>
  </si>
  <si>
    <t>No.0760</t>
  </si>
  <si>
    <t>No.0761</t>
  </si>
  <si>
    <t>No.0762</t>
  </si>
  <si>
    <t>No.0763</t>
  </si>
  <si>
    <t>No.0764</t>
  </si>
  <si>
    <t>No.0765</t>
  </si>
  <si>
    <t>No.0766</t>
  </si>
  <si>
    <t>No.0767</t>
  </si>
  <si>
    <t>No.0768</t>
  </si>
  <si>
    <t>No.0769</t>
  </si>
  <si>
    <t>No.0770</t>
  </si>
  <si>
    <t>No.0771</t>
  </si>
  <si>
    <t>No.0772</t>
  </si>
  <si>
    <t>No.0773</t>
  </si>
  <si>
    <t>No.0774</t>
  </si>
  <si>
    <t>No.0775</t>
  </si>
  <si>
    <t>No.0776</t>
  </si>
  <si>
    <t>No.0777</t>
  </si>
  <si>
    <t>No.0778</t>
  </si>
  <si>
    <t>No.0779</t>
  </si>
  <si>
    <t>No.0780</t>
  </si>
  <si>
    <t>No.0781</t>
  </si>
  <si>
    <t>No.0782</t>
  </si>
  <si>
    <t>No.0783</t>
  </si>
  <si>
    <t>No.0784</t>
  </si>
  <si>
    <t>No.0785</t>
  </si>
  <si>
    <t>No.0786</t>
  </si>
  <si>
    <t>No.0787</t>
  </si>
  <si>
    <t>No.0788</t>
  </si>
  <si>
    <t>No.0789</t>
  </si>
  <si>
    <t>No.0790</t>
  </si>
  <si>
    <t>No.0791</t>
  </si>
  <si>
    <t>No.0792</t>
  </si>
  <si>
    <t>No.0793</t>
  </si>
  <si>
    <t>No.0794</t>
  </si>
  <si>
    <t>No.0795</t>
  </si>
  <si>
    <t>No.0796</t>
  </si>
  <si>
    <t>No.0797</t>
  </si>
  <si>
    <t>No.0798</t>
  </si>
  <si>
    <t>No.0799</t>
  </si>
  <si>
    <t>No.0800</t>
  </si>
  <si>
    <t>No.0801</t>
  </si>
  <si>
    <t>No.0802</t>
  </si>
  <si>
    <t>No.0803</t>
  </si>
  <si>
    <t>No.0804</t>
  </si>
  <si>
    <t>No.0805</t>
  </si>
  <si>
    <t>No.0806</t>
  </si>
  <si>
    <t>No.0807</t>
  </si>
  <si>
    <t>No.0808</t>
  </si>
  <si>
    <t>No.0809</t>
  </si>
  <si>
    <t>No.0810</t>
  </si>
  <si>
    <t>No.0811</t>
  </si>
  <si>
    <t>No.0812</t>
  </si>
  <si>
    <t>No.0813</t>
  </si>
  <si>
    <t>No.0814</t>
  </si>
  <si>
    <t>No.0815</t>
  </si>
  <si>
    <t>No.0816</t>
  </si>
  <si>
    <t>No.0817</t>
  </si>
  <si>
    <t>No.0818</t>
  </si>
  <si>
    <t>No.0819</t>
  </si>
  <si>
    <t>No.0820</t>
  </si>
  <si>
    <t>No.0821</t>
  </si>
  <si>
    <t>No.0822</t>
  </si>
  <si>
    <t>No.0823</t>
  </si>
  <si>
    <t>No.0824</t>
  </si>
  <si>
    <t>No.0825</t>
  </si>
  <si>
    <t>No.0826</t>
  </si>
  <si>
    <t>No.0827</t>
  </si>
  <si>
    <t>No.0828</t>
  </si>
  <si>
    <t>No.0829</t>
  </si>
  <si>
    <t>No.0830</t>
  </si>
  <si>
    <t>No.0831</t>
  </si>
  <si>
    <t>No.0832</t>
  </si>
  <si>
    <t>No.0833</t>
  </si>
  <si>
    <t>No.0834</t>
  </si>
  <si>
    <t>No.0835</t>
  </si>
  <si>
    <t>No.0836</t>
  </si>
  <si>
    <t>No.0837</t>
  </si>
  <si>
    <t>No.0838</t>
  </si>
  <si>
    <t>No.0839</t>
  </si>
  <si>
    <t>No.0840</t>
  </si>
  <si>
    <t>No.0841</t>
  </si>
  <si>
    <t>No.0842</t>
  </si>
  <si>
    <t>No.0843</t>
  </si>
  <si>
    <t>No.0844</t>
  </si>
  <si>
    <t>No.0845</t>
  </si>
  <si>
    <t>No.0846</t>
  </si>
  <si>
    <t>No.0847</t>
  </si>
  <si>
    <t>No.0848</t>
  </si>
  <si>
    <t>No.0849</t>
  </si>
  <si>
    <t>No.0850</t>
  </si>
  <si>
    <t>No.0851</t>
  </si>
  <si>
    <t>No.0852</t>
  </si>
  <si>
    <t>No.0853</t>
  </si>
  <si>
    <t>No.0854</t>
  </si>
  <si>
    <t>No.0855</t>
  </si>
  <si>
    <t>No.0856</t>
  </si>
  <si>
    <t>No.0857</t>
  </si>
  <si>
    <t>No.0858</t>
  </si>
  <si>
    <t>No.0859</t>
  </si>
  <si>
    <t>No.0860</t>
  </si>
  <si>
    <t>No.0861</t>
  </si>
  <si>
    <t>No.0862</t>
  </si>
  <si>
    <t>No.0863</t>
  </si>
  <si>
    <t>No.0864</t>
  </si>
  <si>
    <t>No.0865</t>
  </si>
  <si>
    <t>No.0866</t>
  </si>
  <si>
    <t>No.0867</t>
  </si>
  <si>
    <t>No.0868</t>
  </si>
  <si>
    <t>No.0869</t>
  </si>
  <si>
    <t>No.0870</t>
  </si>
  <si>
    <t>No.0871</t>
  </si>
  <si>
    <t>No.0872</t>
  </si>
  <si>
    <t>No.0873</t>
  </si>
  <si>
    <t>No.0874</t>
  </si>
  <si>
    <t>No.0875</t>
  </si>
  <si>
    <t>No.0876</t>
  </si>
  <si>
    <t>No.0877</t>
  </si>
  <si>
    <t>No.0878</t>
  </si>
  <si>
    <t>No.0879</t>
  </si>
  <si>
    <t>No.0880</t>
  </si>
  <si>
    <t>No.0881</t>
  </si>
  <si>
    <t>No.0882</t>
  </si>
  <si>
    <t>No.0883</t>
  </si>
  <si>
    <t>No.0884</t>
  </si>
  <si>
    <t>No.0885</t>
  </si>
  <si>
    <t>No.0886</t>
  </si>
  <si>
    <t>No.0887</t>
  </si>
  <si>
    <t>No.0888</t>
  </si>
  <si>
    <t>No.0889</t>
  </si>
  <si>
    <t>No.0890</t>
  </si>
  <si>
    <t>No.0891</t>
  </si>
  <si>
    <t>No.0892</t>
  </si>
  <si>
    <t>No.0893</t>
  </si>
  <si>
    <t>No.0894</t>
  </si>
  <si>
    <t>No.0895</t>
  </si>
  <si>
    <t>No.0896</t>
  </si>
  <si>
    <t>No.0897</t>
  </si>
  <si>
    <t>No.0898</t>
  </si>
  <si>
    <t>No.0899</t>
  </si>
  <si>
    <t>No.0900</t>
  </si>
  <si>
    <t>No.0901</t>
  </si>
  <si>
    <t>No.0902</t>
  </si>
  <si>
    <t>No.0903</t>
  </si>
  <si>
    <t>No.0904</t>
  </si>
  <si>
    <t>No.0905</t>
  </si>
  <si>
    <t>No.0906</t>
  </si>
  <si>
    <t>No.0907</t>
  </si>
  <si>
    <t>No.0908</t>
  </si>
  <si>
    <t>No.0909</t>
  </si>
  <si>
    <t>No.0910</t>
  </si>
  <si>
    <t>No.0911</t>
  </si>
  <si>
    <t>No.0912</t>
  </si>
  <si>
    <t>No.0913</t>
  </si>
  <si>
    <t>No.0914</t>
  </si>
  <si>
    <t>No.0915</t>
  </si>
  <si>
    <t>No.0916</t>
  </si>
  <si>
    <t>No.0917</t>
  </si>
  <si>
    <t>No.0918</t>
  </si>
  <si>
    <t>No.0919</t>
  </si>
  <si>
    <t>No.0920</t>
  </si>
  <si>
    <t>No.0921</t>
  </si>
  <si>
    <t>No.0922</t>
  </si>
  <si>
    <t>No.0923</t>
  </si>
  <si>
    <t>No.0924</t>
  </si>
  <si>
    <t>No.0925</t>
  </si>
  <si>
    <t>No.0926</t>
  </si>
  <si>
    <t>No.0927</t>
  </si>
  <si>
    <t>No.0928</t>
  </si>
  <si>
    <t>No.0929</t>
  </si>
  <si>
    <t>No.0930</t>
  </si>
  <si>
    <t>No.0931</t>
  </si>
  <si>
    <t>No.0932</t>
  </si>
  <si>
    <t>No.0933</t>
  </si>
  <si>
    <t>No.0934</t>
  </si>
  <si>
    <t>No.0935</t>
  </si>
  <si>
    <t>No.0936</t>
  </si>
  <si>
    <t>No.0937</t>
  </si>
  <si>
    <t>No.0938</t>
  </si>
  <si>
    <t>No.0939</t>
  </si>
  <si>
    <t>No.0940</t>
  </si>
  <si>
    <t>No.0941</t>
  </si>
  <si>
    <t>No.0942</t>
  </si>
  <si>
    <t>No.0943</t>
  </si>
  <si>
    <t>No.0944</t>
  </si>
  <si>
    <t>No.0945</t>
  </si>
  <si>
    <t>No.0946</t>
  </si>
  <si>
    <t>No.0947</t>
  </si>
  <si>
    <t>No.0948</t>
  </si>
  <si>
    <t>No.0949</t>
  </si>
  <si>
    <t>No.0950</t>
  </si>
  <si>
    <t>No.0951</t>
  </si>
  <si>
    <t>No.0952</t>
  </si>
  <si>
    <t>No.0953</t>
  </si>
  <si>
    <t>No.0954</t>
  </si>
  <si>
    <t>No.0955</t>
  </si>
  <si>
    <t>No.0956</t>
  </si>
  <si>
    <t>No.0957</t>
  </si>
  <si>
    <t>No.0958</t>
  </si>
  <si>
    <t>No.0959</t>
  </si>
  <si>
    <t>No.0960</t>
  </si>
  <si>
    <t>No.0961</t>
  </si>
  <si>
    <t>No.0962</t>
  </si>
  <si>
    <t>No.0963</t>
  </si>
  <si>
    <t>No.0964</t>
  </si>
  <si>
    <t>No.0965</t>
  </si>
  <si>
    <t>No.0966</t>
  </si>
  <si>
    <t>No.0967</t>
  </si>
  <si>
    <t>No.0968</t>
  </si>
  <si>
    <t>No.0969</t>
  </si>
  <si>
    <t>No.0970</t>
  </si>
  <si>
    <t>No.0971</t>
  </si>
  <si>
    <t>No.0972</t>
  </si>
  <si>
    <t>No.0973</t>
  </si>
  <si>
    <t>No.0974</t>
  </si>
  <si>
    <t>No.0975</t>
  </si>
  <si>
    <t>No.0976</t>
  </si>
  <si>
    <t>No.0977</t>
  </si>
  <si>
    <t>No.0978</t>
  </si>
  <si>
    <t>No.0979</t>
  </si>
  <si>
    <t>No.0980</t>
  </si>
  <si>
    <t>No.0981</t>
  </si>
  <si>
    <t>No.0982</t>
  </si>
  <si>
    <t>No.0983</t>
  </si>
  <si>
    <t>No.0984</t>
  </si>
  <si>
    <t>No.0985</t>
  </si>
  <si>
    <t>No.0986</t>
  </si>
  <si>
    <t>No.0987</t>
  </si>
  <si>
    <t>No.0988</t>
  </si>
  <si>
    <t>No.0989</t>
  </si>
  <si>
    <t>No.0990</t>
  </si>
  <si>
    <t>No.0991</t>
  </si>
  <si>
    <t>No.0992</t>
  </si>
  <si>
    <t>No.0993</t>
  </si>
  <si>
    <t>No.0994</t>
  </si>
  <si>
    <t>No.0995</t>
  </si>
  <si>
    <t>No.0996</t>
  </si>
  <si>
    <t>No.0997</t>
  </si>
  <si>
    <t>No.0998</t>
  </si>
  <si>
    <t>No.0999</t>
  </si>
  <si>
    <t>No.1000</t>
  </si>
  <si>
    <t>期間(時間)</t>
    <rPh sb="0" eb="2">
      <t>キカン</t>
    </rPh>
    <rPh sb="3" eb="5">
      <t>ジカン</t>
    </rPh>
    <phoneticPr fontId="1"/>
  </si>
  <si>
    <t>期間(日数)</t>
    <rPh sb="0" eb="2">
      <t>キカン</t>
    </rPh>
    <rPh sb="3" eb="5">
      <t>ニッスウ</t>
    </rPh>
    <phoneticPr fontId="1"/>
  </si>
  <si>
    <t>終了日(変換 月日)</t>
    <rPh sb="0" eb="3">
      <t>シュウリョウビ</t>
    </rPh>
    <rPh sb="4" eb="6">
      <t>ヘンカン</t>
    </rPh>
    <rPh sb="7" eb="9">
      <t>ゲツビ</t>
    </rPh>
    <phoneticPr fontId="1"/>
  </si>
  <si>
    <t>開始日(変換 月日)</t>
    <rPh sb="0" eb="3">
      <t>カイシビ</t>
    </rPh>
    <rPh sb="4" eb="6">
      <t>ヘンカン</t>
    </rPh>
    <rPh sb="7" eb="9">
      <t>ツキヒ</t>
    </rPh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</si>
  <si>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</si>
  <si>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</si>
  <si>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日付変換(年)</t>
    <rPh sb="0" eb="4">
      <t>ヒヅケヘンカン</t>
    </rPh>
    <rPh sb="5" eb="6">
      <t>ネン</t>
    </rPh>
    <phoneticPr fontId="1"/>
  </si>
  <si>
    <t>太平洋側の南の島</t>
    <phoneticPr fontId="1"/>
  </si>
  <si>
    <t>日本海側の岩場</t>
    <phoneticPr fontId="1"/>
  </si>
  <si>
    <t>終了まで</t>
    <rPh sb="0" eb="2">
      <t>シュウリョウ</t>
    </rPh>
    <phoneticPr fontId="1"/>
  </si>
  <si>
    <t>開始まで</t>
    <rPh sb="0" eb="2">
      <t>カイシ</t>
    </rPh>
    <phoneticPr fontId="1"/>
  </si>
  <si>
    <t>時間</t>
    <rPh sb="0" eb="2">
      <t>ジカン</t>
    </rPh>
    <phoneticPr fontId="1"/>
  </si>
  <si>
    <t>本日の残り時間</t>
    <rPh sb="0" eb="2">
      <t>ホンジツ</t>
    </rPh>
    <rPh sb="3" eb="4">
      <t>ノコ</t>
    </rPh>
    <rPh sb="5" eb="7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</si>
</sst>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h:mm;@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標準" xfId="0" builtinId="0"/>
  </cellStyles>
  <dxfs count="5"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E7E7"/>
      <color rgb="FFFF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D2640-6154-4130-943E-FCEFF489665B}">
  <dimension ref="A1:AB1003"/>
  <sheetViews>
    <sheetView tabSelected="1" zoomScaleNormal="100" workbookViewId="0">
      <pane ySplit="3" topLeftCell="A4" activePane="bottomLeft" state="frozen"/>
      <selection pane="bottomLeft" activeCell="D4" sqref="D4"/>
    </sheetView>
  </sheetViews>
  <sheetFormatPr defaultRowHeight="17.649999999999999" x14ac:dyDescent="0.7"/>
  <cols>
    <col min="1" max="1" width="15.625" style="1" customWidth="1"/>
    <col min="2" max="2" width="18.5625" style="1" customWidth="1"/>
    <col min="3" max="3" width="8.5625" style="1" customWidth="1"/>
    <col min="4" max="4" width="28.75" style="1" bestFit="1" customWidth="1"/>
    <col min="5" max="16" width="10.5625" style="1" customWidth="1"/>
    <col min="17" max="21" width="14.5625" style="1" customWidth="1"/>
    <col min="22" max="22" width="12.5625" style="1" customWidth="1"/>
    <col min="23" max="25" width="15.375" customWidth="1"/>
    <col min="26" max="26" width="15.5625" customWidth="1"/>
    <col min="27" max="27" width="15.9375" customWidth="1"/>
    <col min="28" max="28" width="18.3125" customWidth="1"/>
    <col min="29" max="29" width="20.5625" customWidth="1"/>
  </cols>
  <sheetData>
    <row r="1" spans="1:28" x14ac:dyDescent="0.7">
      <c r="A1" s="14">
        <f ca="1">NOW()</f>
        <v>44468.577997453707</v>
      </c>
      <c r="B1" s="3">
        <f ca="1">A1-INT(A1)</f>
        <v>0.57799745370721212</v>
      </c>
      <c r="C1" s="1">
        <f ca="1">VALUE(TEXT(A1,"mm")&amp;TEXT(A1,"dd"))</f>
        <v>929</v>
      </c>
      <c r="D1" s="10" t="str">
        <f>COUNTA(D4:D1004)&amp;"種類"</f>
        <v>0種類</v>
      </c>
    </row>
    <row r="2" spans="1:28" x14ac:dyDescent="0.7">
      <c r="A2" s="14"/>
    </row>
    <row r="3" spans="1:28" x14ac:dyDescent="0.7">
      <c r="A3" s="2" t="s">
        <v>0</v>
      </c>
      <c r="B3" s="2" t="s">
        <v>2</v>
      </c>
      <c r="C3" s="2" t="s">
        <v>1</v>
      </c>
      <c r="D3" s="2" t="s">
        <v>74</v>
      </c>
      <c r="E3" s="2" t="s">
        <v>3</v>
      </c>
      <c r="F3" s="2"/>
      <c r="G3" s="2"/>
      <c r="H3" s="2" t="s">
        <v>4</v>
      </c>
      <c r="I3" s="2" t="s">
        <v>5</v>
      </c>
      <c r="J3" s="2"/>
      <c r="K3" s="2"/>
      <c r="L3" s="2" t="s">
        <v>6</v>
      </c>
      <c r="M3" s="2" t="s">
        <v>13</v>
      </c>
      <c r="N3" s="2" t="s">
        <v>14</v>
      </c>
      <c r="O3" s="2" t="s">
        <v>32</v>
      </c>
      <c r="P3" s="2" t="s">
        <v>33</v>
      </c>
      <c r="Q3" s="5" t="s">
        <v>15</v>
      </c>
      <c r="R3" s="6" t="s">
        <v>1028</v>
      </c>
      <c r="S3" s="12" t="s">
        <v>1029</v>
      </c>
      <c r="T3" s="13" t="s">
        <v>1020</v>
      </c>
      <c r="U3" s="13" t="s">
        <v>1019</v>
      </c>
      <c r="V3" s="13" t="s">
        <v>1030</v>
      </c>
      <c r="W3" s="2" t="s">
        <v>318</v>
      </c>
      <c r="X3" s="2" t="s">
        <v>1022</v>
      </c>
      <c r="Y3" s="2" t="s">
        <v>1025</v>
      </c>
      <c r="Z3" s="2" t="s">
        <v>1021</v>
      </c>
      <c r="AA3" s="2" t="s">
        <v>1023</v>
      </c>
      <c r="AB3" s="2" t="s">
        <v>1024</v>
      </c>
    </row>
    <row r="4" spans="1:28" x14ac:dyDescent="0.7">
      <c r="A4" s="1" t="s">
        <v>7</v>
      </c>
      <c r="B4" s="1" t="s">
        <v>117</v>
      </c>
      <c r="C4" s="1">
        <v>4</v>
      </c>
      <c r="E4" s="4">
        <v>1001</v>
      </c>
      <c r="F4" s="4">
        <f>IF(E4&gt;H4,1231,"")</f>
        <v>1231</v>
      </c>
      <c r="G4" s="4">
        <f>IF(E4&gt;H4,101,"")</f>
        <v>101</v>
      </c>
      <c r="H4" s="4">
        <v>630</v>
      </c>
      <c r="I4" s="3">
        <v>0.16666666666666666</v>
      </c>
      <c r="J4" s="3" t="str">
        <f>IF(I4&gt;L4,TIME(23,59,0),"")</f>
        <v/>
      </c>
      <c r="K4" s="3" t="str">
        <f>IF(I4&gt;L4,TIME(0,0,0),"")</f>
        <v/>
      </c>
      <c r="L4" s="3">
        <v>0.375</v>
      </c>
      <c r="M4" s="1" t="str">
        <f ca="1">IF(E4&lt;=H4,IF(AND($C$1&gt;=E4,$C$1&lt;=H4),"〇","×"),IF(AND($C$1&gt;=E4,$C$1&lt;=F4),"〇","×"))</f>
        <v>×</v>
      </c>
      <c r="N4" s="1" t="str">
        <f ca="1">IF(E4&gt;H4,IF(AND($C$1&gt;=G4,$C$1&lt;=H4),"〇","×"),"")</f>
        <v>×</v>
      </c>
      <c r="O4" s="1" t="str">
        <f ca="1">IF(I4&lt;L4,IF(AND($B$1&gt;=I4,$B$1&lt;=L4),"〇","×"),IF(AND($B$1&gt;=I4,$B$1&lt;=J4),"〇","×"))</f>
        <v>×</v>
      </c>
      <c r="P4" s="1" t="str">
        <f>IF(I4&gt;L4,IF(AND($B$1&gt;=K4,$B$1&lt;=L4),"〇","×"),"")</f>
        <v/>
      </c>
      <c r="Q4" s="1" t="str">
        <f ca="1">IF(AND(OR(M4="〇",N4="〇"),OR(O4="〇",P4="〇")),"◎","×")</f>
        <v>×</v>
      </c>
      <c r="R4" s="1" t="str">
        <f ca="1">IF(OR(M4="〇",N4="〇"),DATEDIF($A$1,AB4,"d")+1,"-")</f>
        <v>-</v>
      </c>
      <c r="S4" s="1">
        <f ca="1">IF(AND(M4="×",OR(N4="×",N4="")),DATEDIF($A$1,AA4,"d"),"-")</f>
        <v>2</v>
      </c>
      <c r="T4" s="10">
        <f ca="1">DATEDIF(AA4,AB4,"d")+1</f>
        <v>273</v>
      </c>
      <c r="U4" s="11">
        <f>IF(I4&lt;L4,L4-I4,I4-L4)</f>
        <v>0.20833333333333334</v>
      </c>
      <c r="V4" s="11" t="str">
        <f ca="1">IF(Q4="◎",IF(U4=0.999305555555556,"いつでも",L4+IF($B$1&gt;L4,1,0)-$B$1),"-")</f>
        <v>-</v>
      </c>
      <c r="W4" s="7">
        <f ca="1">IF(OR(M4="〇",N4="〇"),IF(E4&lt;=$C$1,YEAR(TODAY()),YEAR(TODAY())-1),IF(E4&lt;=$C$1,YEAR(TODAY())+1,YEAR(TODAY())))</f>
        <v>2021</v>
      </c>
      <c r="X4" s="7" t="str">
        <f t="shared" ref="X4:X67" si="0">TEXT(E4,"0###")</f>
        <v>1001</v>
      </c>
      <c r="Y4" s="7">
        <f ca="1">IF(H4&lt;$C$1,YEAR(TODAY())+1,YEAR(TODAY()))</f>
        <v>2022</v>
      </c>
      <c r="Z4" s="8" t="str">
        <f t="shared" ref="Z4:Z67" si="1">TEXT(H4,"0###")</f>
        <v>0630</v>
      </c>
      <c r="AA4" s="9">
        <f ca="1">DATEVALUE(TEXT(W4&amp;X4,"0000!/00!/00"))</f>
        <v>44470</v>
      </c>
      <c r="AB4" s="9">
        <f ca="1">DATEVALUE(TEXT(Y4&amp;Z4,"0000!/00!/00"))</f>
        <v>44742</v>
      </c>
    </row>
    <row r="5" spans="1:28" x14ac:dyDescent="0.7">
      <c r="A5" s="1" t="s">
        <v>8</v>
      </c>
      <c r="B5" s="1" t="s">
        <v>117</v>
      </c>
      <c r="C5" s="1">
        <v>4</v>
      </c>
      <c r="E5" s="4">
        <v>1001</v>
      </c>
      <c r="F5" s="4">
        <f t="shared" ref="F5:F68" si="2">IF(E5&gt;H5,1231,"")</f>
        <v>1231</v>
      </c>
      <c r="G5" s="4">
        <f t="shared" ref="G5:G68" si="3">IF(E5&gt;H5,101,"")</f>
        <v>101</v>
      </c>
      <c r="H5" s="4">
        <v>630</v>
      </c>
      <c r="I5" s="3">
        <v>0.375</v>
      </c>
      <c r="J5" s="3" t="str">
        <f t="shared" ref="J5:J68" si="4">IF(I5&gt;L5,TIME(23,59,0),"")</f>
        <v/>
      </c>
      <c r="K5" s="3" t="str">
        <f t="shared" ref="K5:K68" si="5">IF(I5&gt;L5,TIME(0,0,0),"")</f>
        <v/>
      </c>
      <c r="L5" s="3">
        <v>0.75</v>
      </c>
      <c r="M5" s="1" t="str">
        <f ca="1">IF(E5&lt;=H5,IF(AND($C$1&gt;=E5,$C$1&lt;=H5),"〇","×"),IF(AND($C$1&gt;=E5,$C$1&lt;=F5),"〇","×"))</f>
        <v>×</v>
      </c>
      <c r="N5" s="1" t="str">
        <f ca="1">IF(E5&gt;H5,IF(AND($C$1&gt;=G5,$C$1&lt;=H5),"〇","×"),"")</f>
        <v>×</v>
      </c>
      <c r="O5" s="1" t="str">
        <f t="shared" ref="O5:O68" ca="1" si="6">IF(I5&lt;L5,IF(AND($B$1&gt;=I5,$B$1&lt;=L5),"〇","×"),IF(AND($B$1&gt;=I5,$B$1&lt;=J5),"〇","×"))</f>
        <v>〇</v>
      </c>
      <c r="P5" s="1" t="str">
        <f t="shared" ref="P5:P68" si="7">IF(I5&gt;L5,IF(AND($B$1&gt;=K5,$B$1&lt;=L5),"〇","×"),"")</f>
        <v/>
      </c>
      <c r="Q5" s="1" t="str">
        <f t="shared" ref="Q5:Q68" ca="1" si="8">IF(AND(OR(M5="〇",N5="〇"),OR(O5="〇",P5="〇")),"◎","×")</f>
        <v>×</v>
      </c>
      <c r="R5" s="1" t="str">
        <f ca="1">IF(OR(M5="〇",N5="〇"),DATEDIF($A$1,AB5,"d")+1,"-")</f>
        <v>-</v>
      </c>
      <c r="S5" s="1">
        <f ca="1">IF(AND(M5="×",OR(N5="×",N5="")),DATEDIF($A$1,AA5,"d"),"-")</f>
        <v>2</v>
      </c>
      <c r="T5" s="10">
        <f t="shared" ref="T5:T68" ca="1" si="9">DATEDIF(AA5,AB5,"d")+1</f>
        <v>273</v>
      </c>
      <c r="U5" s="11">
        <f t="shared" ref="U5:U68" si="10">IF(I5&lt;L5,L5-I5,I5-L5)</f>
        <v>0.375</v>
      </c>
      <c r="V5" s="11" t="str">
        <f t="shared" ref="V5:V68" ca="1" si="11">IF(Q5="◎",IF(U5=0.999305555555556,"いつでも",L5+IF($B$1&gt;L5,1,0)-$B$1),"-")</f>
        <v>-</v>
      </c>
      <c r="W5" s="7">
        <f ca="1">IF(OR(M5="〇",N5="〇"),IF(E5&lt;=$C$1,YEAR(TODAY()),YEAR(TODAY())-1),IF(E5&lt;=$C$1,YEAR(TODAY())+1,YEAR(TODAY())))</f>
        <v>2021</v>
      </c>
      <c r="X5" s="7" t="str">
        <f t="shared" si="0"/>
        <v>1001</v>
      </c>
      <c r="Y5" s="7">
        <f ca="1">IF(H5&lt;$C$1,YEAR(TODAY())+1,YEAR(TODAY()))</f>
        <v>2022</v>
      </c>
      <c r="Z5" s="8" t="str">
        <f t="shared" si="1"/>
        <v>0630</v>
      </c>
      <c r="AA5" s="9">
        <f t="shared" ref="AA5:AA68" ca="1" si="12">DATEVALUE(TEXT(W5&amp;X5,"0000!/00!/00"))</f>
        <v>44470</v>
      </c>
      <c r="AB5" s="9">
        <f t="shared" ref="AB5:AB68" ca="1" si="13">DATEVALUE(TEXT(Y5&amp;Z5,"0000!/00!/00"))</f>
        <v>44742</v>
      </c>
    </row>
    <row r="6" spans="1:28" x14ac:dyDescent="0.7">
      <c r="A6" s="1" t="s">
        <v>9</v>
      </c>
      <c r="B6" s="1" t="s">
        <v>117</v>
      </c>
      <c r="C6" s="1">
        <v>5</v>
      </c>
      <c r="E6" s="4">
        <v>1001</v>
      </c>
      <c r="F6" s="4">
        <f t="shared" si="2"/>
        <v>1231</v>
      </c>
      <c r="G6" s="4">
        <f t="shared" si="3"/>
        <v>101</v>
      </c>
      <c r="H6" s="4">
        <v>630</v>
      </c>
      <c r="I6" s="3">
        <v>0.75</v>
      </c>
      <c r="J6" s="3">
        <f t="shared" si="4"/>
        <v>0.99930555555555556</v>
      </c>
      <c r="K6" s="3">
        <f t="shared" si="5"/>
        <v>0</v>
      </c>
      <c r="L6" s="3">
        <v>0.16666666666666666</v>
      </c>
      <c r="M6" s="1" t="str">
        <f ca="1">IF(E6&lt;=H6,IF(AND($C$1&gt;=E6,$C$1&lt;=H6),"〇","×"),IF(AND($C$1&gt;=E6,$C$1&lt;=F6),"〇","×"))</f>
        <v>×</v>
      </c>
      <c r="N6" s="1" t="str">
        <f ca="1">IF(E6&gt;H6,IF(AND($C$1&gt;=G6,$C$1&lt;=H6),"〇","×"),"")</f>
        <v>×</v>
      </c>
      <c r="O6" s="1" t="str">
        <f t="shared" ca="1" si="6"/>
        <v>×</v>
      </c>
      <c r="P6" s="1" t="str">
        <f t="shared" ca="1" si="7"/>
        <v>×</v>
      </c>
      <c r="Q6" s="1" t="str">
        <f t="shared" ca="1" si="8"/>
        <v>×</v>
      </c>
      <c r="R6" s="1" t="str">
        <f ca="1">IF(OR(M6="〇",N6="〇"),DATEDIF($A$1,AB6,"d")+1,"-")</f>
        <v>-</v>
      </c>
      <c r="S6" s="1">
        <f ca="1">IF(AND(M6="×",OR(N6="×",N6="")),DATEDIF($A$1,AA6,"d"),"-")</f>
        <v>2</v>
      </c>
      <c r="T6" s="10">
        <f t="shared" ca="1" si="9"/>
        <v>273</v>
      </c>
      <c r="U6" s="11">
        <f t="shared" si="10"/>
        <v>0.58333333333333337</v>
      </c>
      <c r="V6" s="11" t="str">
        <f ca="1">IF(Q6="◎",IF(U6=0.999305555555556,"いつでも",L6+IF($B$1&gt;L6,1,0)-$B$1),"-")</f>
        <v>-</v>
      </c>
      <c r="W6" s="7">
        <f ca="1">IF(OR(M6="〇",N6="〇"),IF(E6&lt;=$C$1,YEAR(TODAY()),YEAR(TODAY())-1),IF(E6&lt;=$C$1,YEAR(TODAY())+1,YEAR(TODAY())))</f>
        <v>2021</v>
      </c>
      <c r="X6" s="7" t="str">
        <f t="shared" si="0"/>
        <v>1001</v>
      </c>
      <c r="Y6" s="7">
        <f ca="1">IF(H6&lt;$C$1,YEAR(TODAY())+1,YEAR(TODAY()))</f>
        <v>2022</v>
      </c>
      <c r="Z6" s="8" t="str">
        <f t="shared" si="1"/>
        <v>0630</v>
      </c>
      <c r="AA6" s="9">
        <f t="shared" ca="1" si="12"/>
        <v>44470</v>
      </c>
      <c r="AB6" s="9">
        <f t="shared" ca="1" si="13"/>
        <v>44742</v>
      </c>
    </row>
    <row r="7" spans="1:28" x14ac:dyDescent="0.7">
      <c r="A7" s="1" t="s">
        <v>10</v>
      </c>
      <c r="B7" s="1" t="s">
        <v>117</v>
      </c>
      <c r="C7" s="1">
        <v>2</v>
      </c>
      <c r="E7" s="4">
        <v>301</v>
      </c>
      <c r="F7" s="4" t="str">
        <f t="shared" si="2"/>
        <v/>
      </c>
      <c r="G7" s="4" t="str">
        <f t="shared" si="3"/>
        <v/>
      </c>
      <c r="H7" s="4">
        <v>1231</v>
      </c>
      <c r="I7" s="3">
        <v>0.20833333333333334</v>
      </c>
      <c r="J7" s="3" t="str">
        <f t="shared" si="4"/>
        <v/>
      </c>
      <c r="K7" s="3" t="str">
        <f t="shared" si="5"/>
        <v/>
      </c>
      <c r="L7" s="3">
        <v>0.41666666666666669</v>
      </c>
      <c r="M7" s="1" t="str">
        <f ca="1">IF(E7&lt;=H7,IF(AND($C$1&gt;=E7,$C$1&lt;=H7),"〇","×"),IF(AND($C$1&gt;=E7,$C$1&lt;=F7),"〇","×"))</f>
        <v>〇</v>
      </c>
      <c r="N7" s="1" t="str">
        <f>IF(E7&gt;H7,IF(AND($C$1&gt;=G7,$C$1&lt;=H7),"〇","×"),"")</f>
        <v/>
      </c>
      <c r="O7" s="1" t="str">
        <f t="shared" ca="1" si="6"/>
        <v>×</v>
      </c>
      <c r="P7" s="1" t="str">
        <f t="shared" si="7"/>
        <v/>
      </c>
      <c r="Q7" s="1" t="str">
        <f t="shared" ca="1" si="8"/>
        <v>×</v>
      </c>
      <c r="R7" s="1">
        <f ca="1">IF(OR(M7="〇",N7="〇"),DATEDIF($A$1,AB7,"d")+1,"-")</f>
        <v>94</v>
      </c>
      <c r="S7" s="1" t="str">
        <f ca="1">IF(AND(M7="×",OR(N7="×",N7="")),DATEDIF($A$1,AA7,"d"),"-")</f>
        <v>-</v>
      </c>
      <c r="T7" s="10">
        <f t="shared" ca="1" si="9"/>
        <v>306</v>
      </c>
      <c r="U7" s="11">
        <f t="shared" si="10"/>
        <v>0.20833333333333334</v>
      </c>
      <c r="V7" s="11" t="str">
        <f t="shared" ca="1" si="11"/>
        <v>-</v>
      </c>
      <c r="W7" s="7">
        <f ca="1">IF(OR(M7="〇",N7="〇"),IF(E7&lt;=$C$1,YEAR(TODAY()),YEAR(TODAY())-1),IF(E7&lt;=$C$1,YEAR(TODAY())+1,YEAR(TODAY())))</f>
        <v>2021</v>
      </c>
      <c r="X7" s="7" t="str">
        <f t="shared" si="0"/>
        <v>0301</v>
      </c>
      <c r="Y7" s="7">
        <f ca="1">IF(H7&lt;$C$1,YEAR(TODAY())+1,YEAR(TODAY()))</f>
        <v>2021</v>
      </c>
      <c r="Z7" s="8" t="str">
        <f t="shared" si="1"/>
        <v>1231</v>
      </c>
      <c r="AA7" s="9">
        <f t="shared" ca="1" si="12"/>
        <v>44256</v>
      </c>
      <c r="AB7" s="9">
        <f t="shared" ca="1" si="13"/>
        <v>44561</v>
      </c>
    </row>
    <row r="8" spans="1:28" x14ac:dyDescent="0.7">
      <c r="A8" s="1" t="s">
        <v>11</v>
      </c>
      <c r="B8" s="1" t="s">
        <v>117</v>
      </c>
      <c r="C8" s="1">
        <v>2</v>
      </c>
      <c r="E8" s="4">
        <v>301</v>
      </c>
      <c r="F8" s="4" t="str">
        <f t="shared" si="2"/>
        <v/>
      </c>
      <c r="G8" s="4" t="str">
        <f t="shared" si="3"/>
        <v/>
      </c>
      <c r="H8" s="4">
        <v>930</v>
      </c>
      <c r="I8" s="3">
        <v>0.41666666666666669</v>
      </c>
      <c r="J8" s="3" t="str">
        <f t="shared" si="4"/>
        <v/>
      </c>
      <c r="K8" s="3" t="str">
        <f t="shared" si="5"/>
        <v/>
      </c>
      <c r="L8" s="3">
        <v>0.83333333333333337</v>
      </c>
      <c r="M8" s="1" t="str">
        <f ca="1">IF(E8&lt;=H8,IF(AND($C$1&gt;=E8,$C$1&lt;=H8),"〇","×"),IF(AND($C$1&gt;=E8,$C$1&lt;=F8),"〇","×"))</f>
        <v>〇</v>
      </c>
      <c r="N8" s="1" t="str">
        <f>IF(E8&gt;H8,IF(AND($C$1&gt;=G8,$C$1&lt;=H8),"〇","×"),"")</f>
        <v/>
      </c>
      <c r="O8" s="1" t="str">
        <f t="shared" ca="1" si="6"/>
        <v>〇</v>
      </c>
      <c r="P8" s="1" t="str">
        <f t="shared" si="7"/>
        <v/>
      </c>
      <c r="Q8" s="1" t="str">
        <f t="shared" ca="1" si="8"/>
        <v>◎</v>
      </c>
      <c r="R8" s="1">
        <f ca="1">IF(OR(M8="〇",N8="〇"),DATEDIF($A$1,AB8,"d")+1,"-")</f>
        <v>2</v>
      </c>
      <c r="S8" s="1" t="str">
        <f ca="1">IF(AND(M8="×",OR(N8="×",N8="")),DATEDIF($A$1,AA8,"d"),"-")</f>
        <v>-</v>
      </c>
      <c r="T8" s="10">
        <f t="shared" ca="1" si="9"/>
        <v>214</v>
      </c>
      <c r="U8" s="11">
        <f t="shared" si="10"/>
        <v>0.41666666666666669</v>
      </c>
      <c r="V8" s="11">
        <f t="shared" ca="1" si="11"/>
        <v>0.25533587962612125</v>
      </c>
      <c r="W8" s="7">
        <f ca="1">IF(OR(M8="〇",N8="〇"),IF(E8&lt;=$C$1,YEAR(TODAY()),YEAR(TODAY())-1),IF(E8&lt;=$C$1,YEAR(TODAY())+1,YEAR(TODAY())))</f>
        <v>2021</v>
      </c>
      <c r="X8" s="7" t="str">
        <f t="shared" si="0"/>
        <v>0301</v>
      </c>
      <c r="Y8" s="7">
        <f ca="1">IF(H8&lt;$C$1,YEAR(TODAY())+1,YEAR(TODAY()))</f>
        <v>2021</v>
      </c>
      <c r="Z8" s="8" t="str">
        <f t="shared" si="1"/>
        <v>0930</v>
      </c>
      <c r="AA8" s="9">
        <f t="shared" ca="1" si="12"/>
        <v>44256</v>
      </c>
      <c r="AB8" s="9">
        <f t="shared" ca="1" si="13"/>
        <v>44469</v>
      </c>
    </row>
    <row r="9" spans="1:28" x14ac:dyDescent="0.7">
      <c r="A9" s="1" t="s">
        <v>16</v>
      </c>
      <c r="B9" s="1" t="s">
        <v>117</v>
      </c>
      <c r="C9" s="1">
        <v>3</v>
      </c>
      <c r="E9" s="4">
        <v>301</v>
      </c>
      <c r="F9" s="4" t="str">
        <f t="shared" si="2"/>
        <v/>
      </c>
      <c r="G9" s="4" t="str">
        <f t="shared" si="3"/>
        <v/>
      </c>
      <c r="H9" s="4">
        <v>930</v>
      </c>
      <c r="I9" s="3">
        <v>0.83333333333333337</v>
      </c>
      <c r="J9" s="3">
        <f t="shared" si="4"/>
        <v>0.99930555555555556</v>
      </c>
      <c r="K9" s="3">
        <f t="shared" si="5"/>
        <v>0</v>
      </c>
      <c r="L9" s="3">
        <v>0.20833333333333334</v>
      </c>
      <c r="M9" s="1" t="str">
        <f ca="1">IF(E9&lt;=H9,IF(AND($C$1&gt;=E9,$C$1&lt;=H9),"〇","×"),IF(AND($C$1&gt;=E9,$C$1&lt;=F9),"〇","×"))</f>
        <v>〇</v>
      </c>
      <c r="N9" s="1" t="str">
        <f>IF(E9&gt;H9,IF(AND($C$1&gt;=G9,$C$1&lt;=H9),"〇","×"),"")</f>
        <v/>
      </c>
      <c r="O9" s="1" t="str">
        <f t="shared" ca="1" si="6"/>
        <v>×</v>
      </c>
      <c r="P9" s="1" t="str">
        <f t="shared" ca="1" si="7"/>
        <v>×</v>
      </c>
      <c r="Q9" s="1" t="str">
        <f t="shared" ca="1" si="8"/>
        <v>×</v>
      </c>
      <c r="R9" s="1">
        <f ca="1">IF(OR(M9="〇",N9="〇"),DATEDIF($A$1,AB9,"d")+1,"-")</f>
        <v>2</v>
      </c>
      <c r="S9" s="1" t="str">
        <f ca="1">IF(AND(M9="×",OR(N9="×",N9="")),DATEDIF($A$1,AA9,"d"),"-")</f>
        <v>-</v>
      </c>
      <c r="T9" s="10">
        <f t="shared" ca="1" si="9"/>
        <v>214</v>
      </c>
      <c r="U9" s="11">
        <f t="shared" si="10"/>
        <v>0.625</v>
      </c>
      <c r="V9" s="11" t="str">
        <f ca="1">IF(Q9="◎",IF(U9=0.999305555555556,"いつでも",L9+IF($B$1&gt;L9,1,0)-$B$1),"-")</f>
        <v>-</v>
      </c>
      <c r="W9" s="7">
        <f ca="1">IF(OR(M9="〇",N9="〇"),IF(E9&lt;=$C$1,YEAR(TODAY()),YEAR(TODAY())-1),IF(E9&lt;=$C$1,YEAR(TODAY())+1,YEAR(TODAY())))</f>
        <v>2021</v>
      </c>
      <c r="X9" s="7" t="str">
        <f t="shared" si="0"/>
        <v>0301</v>
      </c>
      <c r="Y9" s="7">
        <f ca="1">IF(H9&lt;$C$1,YEAR(TODAY())+1,YEAR(TODAY()))</f>
        <v>2021</v>
      </c>
      <c r="Z9" s="8" t="str">
        <f t="shared" si="1"/>
        <v>0930</v>
      </c>
      <c r="AA9" s="9">
        <f t="shared" ca="1" si="12"/>
        <v>44256</v>
      </c>
      <c r="AB9" s="9">
        <f t="shared" ca="1" si="13"/>
        <v>44469</v>
      </c>
    </row>
    <row r="10" spans="1:28" x14ac:dyDescent="0.7">
      <c r="A10" s="1" t="s">
        <v>17</v>
      </c>
      <c r="B10" s="1" t="s">
        <v>117</v>
      </c>
      <c r="C10" s="1">
        <v>3</v>
      </c>
      <c r="E10" s="4">
        <v>501</v>
      </c>
      <c r="F10" s="4" t="str">
        <f t="shared" si="2"/>
        <v/>
      </c>
      <c r="G10" s="4" t="str">
        <f t="shared" si="3"/>
        <v/>
      </c>
      <c r="H10" s="4">
        <v>1030</v>
      </c>
      <c r="I10" s="3">
        <v>0.25</v>
      </c>
      <c r="J10" s="3" t="str">
        <f t="shared" si="4"/>
        <v/>
      </c>
      <c r="K10" s="3" t="str">
        <f t="shared" si="5"/>
        <v/>
      </c>
      <c r="L10" s="3">
        <v>0.45833333333333331</v>
      </c>
      <c r="M10" s="1" t="str">
        <f ca="1">IF(E10&lt;=H10,IF(AND($C$1&gt;=E10,$C$1&lt;=H10),"〇","×"),IF(AND($C$1&gt;=E10,$C$1&lt;=F10),"〇","×"))</f>
        <v>〇</v>
      </c>
      <c r="N10" s="1" t="str">
        <f>IF(E10&gt;H10,IF(AND($C$1&gt;=G10,$C$1&lt;=H10),"〇","×"),"")</f>
        <v/>
      </c>
      <c r="O10" s="1" t="str">
        <f t="shared" ca="1" si="6"/>
        <v>×</v>
      </c>
      <c r="P10" s="1" t="str">
        <f t="shared" si="7"/>
        <v/>
      </c>
      <c r="Q10" s="1" t="str">
        <f ca="1">IF(AND(OR(M10="〇",N10="〇"),OR(O10="〇",P10="〇")),"◎","×")</f>
        <v>×</v>
      </c>
      <c r="R10" s="1">
        <f ca="1">IF(OR(M10="〇",N10="〇"),DATEDIF($A$1,AB10,"d")+1,"-")</f>
        <v>32</v>
      </c>
      <c r="S10" s="1" t="str">
        <f ca="1">IF(AND(M10="×",OR(N10="×",N10="")),DATEDIF($A$1,AA10,"d"),"-")</f>
        <v>-</v>
      </c>
      <c r="T10" s="10">
        <f t="shared" ca="1" si="9"/>
        <v>183</v>
      </c>
      <c r="U10" s="11">
        <f t="shared" si="10"/>
        <v>0.20833333333333331</v>
      </c>
      <c r="V10" s="11" t="str">
        <f t="shared" ca="1" si="11"/>
        <v>-</v>
      </c>
      <c r="W10" s="7">
        <f ca="1">IF(OR(M10="〇",N10="〇"),IF(E10&lt;=$C$1,YEAR(TODAY()),YEAR(TODAY())-1),IF(E10&lt;=$C$1,YEAR(TODAY())+1,YEAR(TODAY())))</f>
        <v>2021</v>
      </c>
      <c r="X10" s="7" t="str">
        <f t="shared" si="0"/>
        <v>0501</v>
      </c>
      <c r="Y10" s="7">
        <f ca="1">IF(H10&lt;$C$1,YEAR(TODAY())+1,YEAR(TODAY()))</f>
        <v>2021</v>
      </c>
      <c r="Z10" s="8" t="str">
        <f t="shared" si="1"/>
        <v>1030</v>
      </c>
      <c r="AA10" s="9">
        <f t="shared" ca="1" si="12"/>
        <v>44317</v>
      </c>
      <c r="AB10" s="9">
        <f t="shared" ca="1" si="13"/>
        <v>44499</v>
      </c>
    </row>
    <row r="11" spans="1:28" x14ac:dyDescent="0.7">
      <c r="A11" s="1" t="s">
        <v>18</v>
      </c>
      <c r="B11" s="1" t="s">
        <v>117</v>
      </c>
      <c r="C11" s="1">
        <v>5</v>
      </c>
      <c r="E11" s="4">
        <v>501</v>
      </c>
      <c r="F11" s="4" t="str">
        <f t="shared" si="2"/>
        <v/>
      </c>
      <c r="G11" s="4" t="str">
        <f t="shared" si="3"/>
        <v/>
      </c>
      <c r="H11" s="4">
        <v>1030</v>
      </c>
      <c r="I11" s="3">
        <v>0.45833333333333331</v>
      </c>
      <c r="J11" s="3" t="str">
        <f t="shared" si="4"/>
        <v/>
      </c>
      <c r="K11" s="3" t="str">
        <f t="shared" si="5"/>
        <v/>
      </c>
      <c r="L11" s="3">
        <v>0.875</v>
      </c>
      <c r="M11" s="1" t="str">
        <f ca="1">IF(E11&lt;=H11,IF(AND($C$1&gt;=E11,$C$1&lt;=H11),"〇","×"),IF(AND($C$1&gt;=E11,$C$1&lt;=F11),"〇","×"))</f>
        <v>〇</v>
      </c>
      <c r="N11" s="1" t="str">
        <f>IF(E11&gt;H11,IF(AND($C$1&gt;=G11,$C$1&lt;=H11),"〇","×"),"")</f>
        <v/>
      </c>
      <c r="O11" s="1" t="str">
        <f t="shared" ca="1" si="6"/>
        <v>〇</v>
      </c>
      <c r="P11" s="1" t="str">
        <f t="shared" si="7"/>
        <v/>
      </c>
      <c r="Q11" s="1" t="str">
        <f t="shared" ca="1" si="8"/>
        <v>◎</v>
      </c>
      <c r="R11" s="1">
        <f ca="1">IF(OR(M11="〇",N11="〇"),DATEDIF($A$1,AB11,"d")+1,"-")</f>
        <v>32</v>
      </c>
      <c r="S11" s="1" t="str">
        <f ca="1">IF(AND(M11="×",OR(N11="×",N11="")),DATEDIF($A$1,AA11,"d"),"-")</f>
        <v>-</v>
      </c>
      <c r="T11" s="10">
        <f t="shared" ca="1" si="9"/>
        <v>183</v>
      </c>
      <c r="U11" s="11">
        <f t="shared" si="10"/>
        <v>0.41666666666666669</v>
      </c>
      <c r="V11" s="11">
        <f t="shared" ca="1" si="11"/>
        <v>0.29700254629278788</v>
      </c>
      <c r="W11" s="7">
        <f ca="1">IF(OR(M11="〇",N11="〇"),IF(E11&lt;=$C$1,YEAR(TODAY()),YEAR(TODAY())-1),IF(E11&lt;=$C$1,YEAR(TODAY())+1,YEAR(TODAY())))</f>
        <v>2021</v>
      </c>
      <c r="X11" s="7" t="str">
        <f t="shared" si="0"/>
        <v>0501</v>
      </c>
      <c r="Y11" s="7">
        <f ca="1">IF(H11&lt;$C$1,YEAR(TODAY())+1,YEAR(TODAY()))</f>
        <v>2021</v>
      </c>
      <c r="Z11" s="8" t="str">
        <f t="shared" si="1"/>
        <v>1030</v>
      </c>
      <c r="AA11" s="9">
        <f t="shared" ca="1" si="12"/>
        <v>44317</v>
      </c>
      <c r="AB11" s="9">
        <f t="shared" ca="1" si="13"/>
        <v>44499</v>
      </c>
    </row>
    <row r="12" spans="1:28" x14ac:dyDescent="0.7">
      <c r="A12" s="1" t="s">
        <v>19</v>
      </c>
      <c r="B12" s="1" t="s">
        <v>117</v>
      </c>
      <c r="C12" s="1">
        <v>5</v>
      </c>
      <c r="E12" s="4">
        <v>501</v>
      </c>
      <c r="F12" s="4" t="str">
        <f t="shared" si="2"/>
        <v/>
      </c>
      <c r="G12" s="4" t="str">
        <f t="shared" si="3"/>
        <v/>
      </c>
      <c r="H12" s="4">
        <v>1030</v>
      </c>
      <c r="I12" s="3">
        <v>0.875</v>
      </c>
      <c r="J12" s="3">
        <f t="shared" si="4"/>
        <v>0.99930555555555556</v>
      </c>
      <c r="K12" s="3">
        <f t="shared" si="5"/>
        <v>0</v>
      </c>
      <c r="L12" s="3">
        <v>0.25</v>
      </c>
      <c r="M12" s="1" t="str">
        <f ca="1">IF(E12&lt;=H12,IF(AND($C$1&gt;=E12,$C$1&lt;=H12),"〇","×"),IF(AND($C$1&gt;=E12,$C$1&lt;=F12),"〇","×"))</f>
        <v>〇</v>
      </c>
      <c r="N12" s="1" t="str">
        <f>IF(E12&gt;H12,IF(AND($C$1&gt;=G12,$C$1&lt;=H12),"〇","×"),"")</f>
        <v/>
      </c>
      <c r="O12" s="1" t="str">
        <f t="shared" ca="1" si="6"/>
        <v>×</v>
      </c>
      <c r="P12" s="1" t="str">
        <f t="shared" ca="1" si="7"/>
        <v>×</v>
      </c>
      <c r="Q12" s="1" t="str">
        <f ca="1">IF(AND(OR(M12="〇",N12="〇"),OR(O12="〇",P12="〇")),"◎","×")</f>
        <v>×</v>
      </c>
      <c r="R12" s="1">
        <f ca="1">IF(OR(M12="〇",N12="〇"),DATEDIF($A$1,AB12,"d")+1,"-")</f>
        <v>32</v>
      </c>
      <c r="S12" s="1" t="str">
        <f ca="1">IF(AND(M12="×",OR(N12="×",N12="")),DATEDIF($A$1,AA12,"d"),"-")</f>
        <v>-</v>
      </c>
      <c r="T12" s="10">
        <f t="shared" ca="1" si="9"/>
        <v>183</v>
      </c>
      <c r="U12" s="11">
        <f t="shared" si="10"/>
        <v>0.625</v>
      </c>
      <c r="V12" s="11" t="str">
        <f t="shared" ca="1" si="11"/>
        <v>-</v>
      </c>
      <c r="W12" s="7">
        <f ca="1">IF(OR(M12="〇",N12="〇"),IF(E12&lt;=$C$1,YEAR(TODAY()),YEAR(TODAY())-1),IF(E12&lt;=$C$1,YEAR(TODAY())+1,YEAR(TODAY())))</f>
        <v>2021</v>
      </c>
      <c r="X12" s="7" t="str">
        <f t="shared" si="0"/>
        <v>0501</v>
      </c>
      <c r="Y12" s="7">
        <f ca="1">IF(H12&lt;$C$1,YEAR(TODAY())+1,YEAR(TODAY()))</f>
        <v>2021</v>
      </c>
      <c r="Z12" s="8" t="str">
        <f t="shared" si="1"/>
        <v>1030</v>
      </c>
      <c r="AA12" s="9">
        <f t="shared" ca="1" si="12"/>
        <v>44317</v>
      </c>
      <c r="AB12" s="9">
        <f t="shared" ca="1" si="13"/>
        <v>44499</v>
      </c>
    </row>
    <row r="13" spans="1:28" x14ac:dyDescent="0.7">
      <c r="A13" s="1" t="s">
        <v>20</v>
      </c>
      <c r="B13" s="1" t="s">
        <v>117</v>
      </c>
      <c r="C13" s="1">
        <v>2</v>
      </c>
      <c r="E13" s="4">
        <v>101</v>
      </c>
      <c r="F13" s="4" t="str">
        <f t="shared" si="2"/>
        <v/>
      </c>
      <c r="G13" s="4" t="str">
        <f t="shared" si="3"/>
        <v/>
      </c>
      <c r="H13" s="4">
        <v>1231</v>
      </c>
      <c r="I13" s="3">
        <v>0.29166666666666669</v>
      </c>
      <c r="J13" s="3" t="str">
        <f t="shared" si="4"/>
        <v/>
      </c>
      <c r="K13" s="3" t="str">
        <f t="shared" si="5"/>
        <v/>
      </c>
      <c r="L13" s="3">
        <v>0.5</v>
      </c>
      <c r="M13" s="1" t="str">
        <f ca="1">IF(E13&lt;=H13,IF(AND($C$1&gt;=E13,$C$1&lt;=H13),"〇","×"),IF(AND($C$1&gt;=E13,$C$1&lt;=F13),"〇","×"))</f>
        <v>〇</v>
      </c>
      <c r="N13" s="1" t="str">
        <f>IF(E13&gt;H13,IF(AND($C$1&gt;=G13,$C$1&lt;=H13),"〇","×"),"")</f>
        <v/>
      </c>
      <c r="O13" s="1" t="str">
        <f t="shared" ca="1" si="6"/>
        <v>×</v>
      </c>
      <c r="P13" s="1" t="str">
        <f t="shared" si="7"/>
        <v/>
      </c>
      <c r="Q13" s="1" t="str">
        <f t="shared" ca="1" si="8"/>
        <v>×</v>
      </c>
      <c r="R13" s="1">
        <f ca="1">IF(OR(M13="〇",N13="〇"),DATEDIF($A$1,AB13,"d")+1,"-")</f>
        <v>94</v>
      </c>
      <c r="S13" s="1" t="str">
        <f ca="1">IF(AND(M13="×",OR(N13="×",N13="")),DATEDIF($A$1,AA13,"d"),"-")</f>
        <v>-</v>
      </c>
      <c r="T13" s="10">
        <f t="shared" ca="1" si="9"/>
        <v>365</v>
      </c>
      <c r="U13" s="11">
        <f t="shared" si="10"/>
        <v>0.20833333333333331</v>
      </c>
      <c r="V13" s="11" t="str">
        <f t="shared" ca="1" si="11"/>
        <v>-</v>
      </c>
      <c r="W13" s="7">
        <f ca="1">IF(OR(M13="〇",N13="〇"),IF(E13&lt;=$C$1,YEAR(TODAY()),YEAR(TODAY())-1),IF(E13&lt;=$C$1,YEAR(TODAY())+1,YEAR(TODAY())))</f>
        <v>2021</v>
      </c>
      <c r="X13" s="7" t="str">
        <f t="shared" si="0"/>
        <v>0101</v>
      </c>
      <c r="Y13" s="7">
        <f ca="1">IF(H13&lt;$C$1,YEAR(TODAY())+1,YEAR(TODAY()))</f>
        <v>2021</v>
      </c>
      <c r="Z13" s="8" t="str">
        <f t="shared" si="1"/>
        <v>1231</v>
      </c>
      <c r="AA13" s="9">
        <f t="shared" ca="1" si="12"/>
        <v>44197</v>
      </c>
      <c r="AB13" s="9">
        <f t="shared" ca="1" si="13"/>
        <v>44561</v>
      </c>
    </row>
    <row r="14" spans="1:28" x14ac:dyDescent="0.7">
      <c r="A14" s="1" t="s">
        <v>21</v>
      </c>
      <c r="B14" s="1" t="s">
        <v>117</v>
      </c>
      <c r="C14" s="1">
        <v>4</v>
      </c>
      <c r="E14" s="4">
        <v>1101</v>
      </c>
      <c r="F14" s="4">
        <f t="shared" si="2"/>
        <v>1231</v>
      </c>
      <c r="G14" s="4">
        <f t="shared" si="3"/>
        <v>101</v>
      </c>
      <c r="H14" s="4">
        <v>430</v>
      </c>
      <c r="I14" s="3">
        <v>0.5</v>
      </c>
      <c r="J14" s="3" t="str">
        <f t="shared" si="4"/>
        <v/>
      </c>
      <c r="K14" s="3" t="str">
        <f t="shared" si="5"/>
        <v/>
      </c>
      <c r="L14" s="3">
        <v>0.91666666666666663</v>
      </c>
      <c r="M14" s="1" t="str">
        <f ca="1">IF(E14&lt;=H14,IF(AND($C$1&gt;=E14,$C$1&lt;=H14),"〇","×"),IF(AND($C$1&gt;=E14,$C$1&lt;=F14),"〇","×"))</f>
        <v>×</v>
      </c>
      <c r="N14" s="1" t="str">
        <f ca="1">IF(E14&gt;H14,IF(AND($C$1&gt;=G14,$C$1&lt;=H14),"〇","×"),"")</f>
        <v>×</v>
      </c>
      <c r="O14" s="1" t="str">
        <f t="shared" ca="1" si="6"/>
        <v>〇</v>
      </c>
      <c r="P14" s="1" t="str">
        <f t="shared" si="7"/>
        <v/>
      </c>
      <c r="Q14" s="1" t="str">
        <f t="shared" ca="1" si="8"/>
        <v>×</v>
      </c>
      <c r="R14" s="1" t="str">
        <f ca="1">IF(OR(M14="〇",N14="〇"),DATEDIF($A$1,AB14,"d")+1,"-")</f>
        <v>-</v>
      </c>
      <c r="S14" s="1">
        <f ca="1">IF(AND(M14="×",OR(N14="×",N14="")),DATEDIF($A$1,AA14,"d"),"-")</f>
        <v>33</v>
      </c>
      <c r="T14" s="10">
        <f t="shared" ca="1" si="9"/>
        <v>181</v>
      </c>
      <c r="U14" s="11">
        <f t="shared" si="10"/>
        <v>0.41666666666666663</v>
      </c>
      <c r="V14" s="11" t="str">
        <f t="shared" ca="1" si="11"/>
        <v>-</v>
      </c>
      <c r="W14" s="7">
        <f ca="1">IF(OR(M14="〇",N14="〇"),IF(E14&lt;=$C$1,YEAR(TODAY()),YEAR(TODAY())-1),IF(E14&lt;=$C$1,YEAR(TODAY())+1,YEAR(TODAY())))</f>
        <v>2021</v>
      </c>
      <c r="X14" s="7" t="str">
        <f t="shared" si="0"/>
        <v>1101</v>
      </c>
      <c r="Y14" s="7">
        <f ca="1">IF(H14&lt;$C$1,YEAR(TODAY())+1,YEAR(TODAY()))</f>
        <v>2022</v>
      </c>
      <c r="Z14" s="8" t="str">
        <f t="shared" si="1"/>
        <v>0430</v>
      </c>
      <c r="AA14" s="9">
        <f t="shared" ca="1" si="12"/>
        <v>44501</v>
      </c>
      <c r="AB14" s="9">
        <f t="shared" ca="1" si="13"/>
        <v>44681</v>
      </c>
    </row>
    <row r="15" spans="1:28" x14ac:dyDescent="0.7">
      <c r="A15" s="1" t="s">
        <v>22</v>
      </c>
      <c r="B15" s="1" t="s">
        <v>117</v>
      </c>
      <c r="C15" s="1">
        <v>4</v>
      </c>
      <c r="E15" s="4">
        <v>101</v>
      </c>
      <c r="F15" s="4" t="str">
        <f t="shared" si="2"/>
        <v/>
      </c>
      <c r="G15" s="4" t="str">
        <f t="shared" si="3"/>
        <v/>
      </c>
      <c r="H15" s="4">
        <v>1231</v>
      </c>
      <c r="I15" s="3">
        <v>0.91666666666666663</v>
      </c>
      <c r="J15" s="3">
        <f t="shared" si="4"/>
        <v>0.99930555555555556</v>
      </c>
      <c r="K15" s="3">
        <f t="shared" si="5"/>
        <v>0</v>
      </c>
      <c r="L15" s="3">
        <v>0.29166666666666669</v>
      </c>
      <c r="M15" s="1" t="str">
        <f ca="1">IF(E15&lt;=H15,IF(AND($C$1&gt;=E15,$C$1&lt;=H15),"〇","×"),IF(AND($C$1&gt;=E15,$C$1&lt;=F15),"〇","×"))</f>
        <v>〇</v>
      </c>
      <c r="N15" s="1" t="str">
        <f>IF(E15&gt;H15,IF(AND($C$1&gt;=G15,$C$1&lt;=H15),"〇","×"),"")</f>
        <v/>
      </c>
      <c r="O15" s="1" t="str">
        <f t="shared" ca="1" si="6"/>
        <v>×</v>
      </c>
      <c r="P15" s="1" t="str">
        <f t="shared" ca="1" si="7"/>
        <v>×</v>
      </c>
      <c r="Q15" s="1" t="str">
        <f t="shared" ca="1" si="8"/>
        <v>×</v>
      </c>
      <c r="R15" s="1">
        <f ca="1">IF(OR(M15="〇",N15="〇"),DATEDIF($A$1,AB15,"d")+1,"-")</f>
        <v>94</v>
      </c>
      <c r="S15" s="1" t="str">
        <f ca="1">IF(AND(M15="×",OR(N15="×",N15="")),DATEDIF($A$1,AA15,"d"),"-")</f>
        <v>-</v>
      </c>
      <c r="T15" s="10">
        <f t="shared" ca="1" si="9"/>
        <v>365</v>
      </c>
      <c r="U15" s="11">
        <f t="shared" si="10"/>
        <v>0.625</v>
      </c>
      <c r="V15" s="11" t="str">
        <f t="shared" ca="1" si="11"/>
        <v>-</v>
      </c>
      <c r="W15" s="7">
        <f ca="1">IF(OR(M15="〇",N15="〇"),IF(E15&lt;=$C$1,YEAR(TODAY()),YEAR(TODAY())-1),IF(E15&lt;=$C$1,YEAR(TODAY())+1,YEAR(TODAY())))</f>
        <v>2021</v>
      </c>
      <c r="X15" s="7" t="str">
        <f t="shared" si="0"/>
        <v>0101</v>
      </c>
      <c r="Y15" s="7">
        <f ca="1">IF(H15&lt;$C$1,YEAR(TODAY())+1,YEAR(TODAY()))</f>
        <v>2021</v>
      </c>
      <c r="Z15" s="8" t="str">
        <f t="shared" si="1"/>
        <v>1231</v>
      </c>
      <c r="AA15" s="9">
        <f t="shared" ca="1" si="12"/>
        <v>44197</v>
      </c>
      <c r="AB15" s="9">
        <f t="shared" ca="1" si="13"/>
        <v>44561</v>
      </c>
    </row>
    <row r="16" spans="1:28" x14ac:dyDescent="0.7">
      <c r="A16" s="1" t="s">
        <v>23</v>
      </c>
      <c r="B16" s="1" t="s">
        <v>117</v>
      </c>
      <c r="C16" s="1">
        <v>5</v>
      </c>
      <c r="E16" s="4">
        <v>101</v>
      </c>
      <c r="F16" s="4" t="str">
        <f t="shared" si="2"/>
        <v/>
      </c>
      <c r="G16" s="4" t="str">
        <f t="shared" si="3"/>
        <v/>
      </c>
      <c r="H16" s="4">
        <v>1231</v>
      </c>
      <c r="I16" s="3">
        <v>0.91666666666666663</v>
      </c>
      <c r="J16" s="3">
        <f t="shared" si="4"/>
        <v>0.99930555555555556</v>
      </c>
      <c r="K16" s="3">
        <f t="shared" si="5"/>
        <v>0</v>
      </c>
      <c r="L16" s="3">
        <v>0.29166666666666669</v>
      </c>
      <c r="M16" s="1" t="str">
        <f ca="1">IF(E16&lt;=H16,IF(AND($C$1&gt;=E16,$C$1&lt;=H16),"〇","×"),IF(AND($C$1&gt;=E16,$C$1&lt;=F16),"〇","×"))</f>
        <v>〇</v>
      </c>
      <c r="N16" s="1" t="str">
        <f>IF(E16&gt;H16,IF(AND($C$1&gt;=G16,$C$1&lt;=H16),"〇","×"),"")</f>
        <v/>
      </c>
      <c r="O16" s="1" t="str">
        <f t="shared" ca="1" si="6"/>
        <v>×</v>
      </c>
      <c r="P16" s="1" t="str">
        <f t="shared" ca="1" si="7"/>
        <v>×</v>
      </c>
      <c r="Q16" s="1" t="str">
        <f t="shared" ca="1" si="8"/>
        <v>×</v>
      </c>
      <c r="R16" s="1">
        <f ca="1">IF(OR(M16="〇",N16="〇"),DATEDIF($A$1,AB16,"d")+1,"-")</f>
        <v>94</v>
      </c>
      <c r="S16" s="1" t="str">
        <f ca="1">IF(AND(M16="×",OR(N16="×",N16="")),DATEDIF($A$1,AA16,"d"),"-")</f>
        <v>-</v>
      </c>
      <c r="T16" s="10">
        <f t="shared" ca="1" si="9"/>
        <v>365</v>
      </c>
      <c r="U16" s="11">
        <f t="shared" si="10"/>
        <v>0.625</v>
      </c>
      <c r="V16" s="11" t="str">
        <f t="shared" ca="1" si="11"/>
        <v>-</v>
      </c>
      <c r="W16" s="7">
        <f ca="1">IF(OR(M16="〇",N16="〇"),IF(E16&lt;=$C$1,YEAR(TODAY()),YEAR(TODAY())-1),IF(E16&lt;=$C$1,YEAR(TODAY())+1,YEAR(TODAY())))</f>
        <v>2021</v>
      </c>
      <c r="X16" s="7" t="str">
        <f t="shared" si="0"/>
        <v>0101</v>
      </c>
      <c r="Y16" s="7">
        <f ca="1">IF(H16&lt;$C$1,YEAR(TODAY())+1,YEAR(TODAY()))</f>
        <v>2021</v>
      </c>
      <c r="Z16" s="8" t="str">
        <f t="shared" si="1"/>
        <v>1231</v>
      </c>
      <c r="AA16" s="9">
        <f t="shared" ca="1" si="12"/>
        <v>44197</v>
      </c>
      <c r="AB16" s="9">
        <f t="shared" ca="1" si="13"/>
        <v>44561</v>
      </c>
    </row>
    <row r="17" spans="1:28" x14ac:dyDescent="0.7">
      <c r="A17" s="1" t="s">
        <v>24</v>
      </c>
      <c r="B17" s="1" t="s">
        <v>117</v>
      </c>
      <c r="C17" s="1">
        <v>1</v>
      </c>
      <c r="E17" s="4">
        <v>101</v>
      </c>
      <c r="F17" s="4" t="str">
        <f t="shared" si="2"/>
        <v/>
      </c>
      <c r="G17" s="4" t="str">
        <f t="shared" si="3"/>
        <v/>
      </c>
      <c r="H17" s="4">
        <v>1231</v>
      </c>
      <c r="I17" s="3">
        <v>0</v>
      </c>
      <c r="J17" s="3" t="str">
        <f t="shared" si="4"/>
        <v/>
      </c>
      <c r="K17" s="3" t="str">
        <f t="shared" si="5"/>
        <v/>
      </c>
      <c r="L17" s="3">
        <v>0.99930555555555556</v>
      </c>
      <c r="M17" s="1" t="str">
        <f ca="1">IF(E17&lt;=H17,IF(AND($C$1&gt;=E17,$C$1&lt;=H17),"〇","×"),IF(AND($C$1&gt;=E17,$C$1&lt;=F17),"〇","×"))</f>
        <v>〇</v>
      </c>
      <c r="N17" s="1" t="str">
        <f>IF(E17&gt;H17,IF(AND($C$1&gt;=G17,$C$1&lt;=H17),"〇","×"),"")</f>
        <v/>
      </c>
      <c r="O17" s="1" t="str">
        <f t="shared" ca="1" si="6"/>
        <v>〇</v>
      </c>
      <c r="P17" s="1" t="str">
        <f t="shared" si="7"/>
        <v/>
      </c>
      <c r="Q17" s="1" t="str">
        <f t="shared" ca="1" si="8"/>
        <v>◎</v>
      </c>
      <c r="R17" s="1">
        <f ca="1">IF(OR(M17="〇",N17="〇"),DATEDIF($A$1,AB17,"d")+1,"-")</f>
        <v>94</v>
      </c>
      <c r="S17" s="1" t="str">
        <f ca="1">IF(AND(M17="×",OR(N17="×",N17="")),DATEDIF($A$1,AA17,"d"),"-")</f>
        <v>-</v>
      </c>
      <c r="T17" s="10">
        <f t="shared" ca="1" si="9"/>
        <v>365</v>
      </c>
      <c r="U17" s="11">
        <f t="shared" si="10"/>
        <v>0.99930555555555556</v>
      </c>
      <c r="V17" s="11" t="str">
        <f t="shared" ca="1" si="11"/>
        <v>いつでも</v>
      </c>
      <c r="W17" s="7">
        <f ca="1">IF(OR(M17="〇",N17="〇"),IF(E17&lt;=$C$1,YEAR(TODAY()),YEAR(TODAY())-1),IF(E17&lt;=$C$1,YEAR(TODAY())+1,YEAR(TODAY())))</f>
        <v>2021</v>
      </c>
      <c r="X17" s="7" t="str">
        <f t="shared" si="0"/>
        <v>0101</v>
      </c>
      <c r="Y17" s="7">
        <f ca="1">IF(H17&lt;$C$1,YEAR(TODAY())+1,YEAR(TODAY()))</f>
        <v>2021</v>
      </c>
      <c r="Z17" s="8" t="str">
        <f t="shared" si="1"/>
        <v>1231</v>
      </c>
      <c r="AA17" s="9">
        <f t="shared" ca="1" si="12"/>
        <v>44197</v>
      </c>
      <c r="AB17" s="9">
        <f t="shared" ca="1" si="13"/>
        <v>44561</v>
      </c>
    </row>
    <row r="18" spans="1:28" x14ac:dyDescent="0.7">
      <c r="A18" s="1" t="s">
        <v>25</v>
      </c>
      <c r="B18" s="1" t="s">
        <v>117</v>
      </c>
      <c r="C18" s="1">
        <v>1</v>
      </c>
      <c r="E18" s="4">
        <v>101</v>
      </c>
      <c r="F18" s="4" t="str">
        <f t="shared" si="2"/>
        <v/>
      </c>
      <c r="G18" s="4" t="str">
        <f t="shared" si="3"/>
        <v/>
      </c>
      <c r="H18" s="4">
        <v>1231</v>
      </c>
      <c r="I18" s="3">
        <v>0.95833333333333337</v>
      </c>
      <c r="J18" s="3">
        <f t="shared" si="4"/>
        <v>0.99930555555555556</v>
      </c>
      <c r="K18" s="3">
        <f t="shared" si="5"/>
        <v>0</v>
      </c>
      <c r="L18" s="3">
        <v>0.33333333333333331</v>
      </c>
      <c r="M18" s="1" t="str">
        <f ca="1">IF(E18&lt;=H18,IF(AND($C$1&gt;=E18,$C$1&lt;=H18),"〇","×"),IF(AND($C$1&gt;=E18,$C$1&lt;=F18),"〇","×"))</f>
        <v>〇</v>
      </c>
      <c r="N18" s="1" t="str">
        <f>IF(E18&gt;H18,IF(AND($C$1&gt;=G18,$C$1&lt;=H18),"〇","×"),"")</f>
        <v/>
      </c>
      <c r="O18" s="1" t="str">
        <f t="shared" ca="1" si="6"/>
        <v>×</v>
      </c>
      <c r="P18" s="1" t="str">
        <f t="shared" ca="1" si="7"/>
        <v>×</v>
      </c>
      <c r="Q18" s="1" t="str">
        <f t="shared" ca="1" si="8"/>
        <v>×</v>
      </c>
      <c r="R18" s="1">
        <f ca="1">IF(OR(M18="〇",N18="〇"),DATEDIF($A$1,AB18,"d")+1,"-")</f>
        <v>94</v>
      </c>
      <c r="S18" s="1" t="str">
        <f ca="1">IF(AND(M18="×",OR(N18="×",N18="")),DATEDIF($A$1,AA18,"d"),"-")</f>
        <v>-</v>
      </c>
      <c r="T18" s="10">
        <f t="shared" ca="1" si="9"/>
        <v>365</v>
      </c>
      <c r="U18" s="11">
        <f t="shared" si="10"/>
        <v>0.625</v>
      </c>
      <c r="V18" s="11" t="str">
        <f t="shared" ca="1" si="11"/>
        <v>-</v>
      </c>
      <c r="W18" s="7">
        <f ca="1">IF(OR(M18="〇",N18="〇"),IF(E18&lt;=$C$1,YEAR(TODAY()),YEAR(TODAY())-1),IF(E18&lt;=$C$1,YEAR(TODAY())+1,YEAR(TODAY())))</f>
        <v>2021</v>
      </c>
      <c r="X18" s="7" t="str">
        <f t="shared" si="0"/>
        <v>0101</v>
      </c>
      <c r="Y18" s="7">
        <f ca="1">IF(H18&lt;$C$1,YEAR(TODAY())+1,YEAR(TODAY()))</f>
        <v>2021</v>
      </c>
      <c r="Z18" s="8" t="str">
        <f t="shared" si="1"/>
        <v>1231</v>
      </c>
      <c r="AA18" s="9">
        <f t="shared" ca="1" si="12"/>
        <v>44197</v>
      </c>
      <c r="AB18" s="9">
        <f t="shared" ca="1" si="13"/>
        <v>44561</v>
      </c>
    </row>
    <row r="19" spans="1:28" x14ac:dyDescent="0.7">
      <c r="A19" s="1" t="s">
        <v>26</v>
      </c>
      <c r="B19" s="1" t="s">
        <v>117</v>
      </c>
      <c r="C19" s="1">
        <v>1</v>
      </c>
      <c r="E19" s="4">
        <v>101</v>
      </c>
      <c r="F19" s="4" t="str">
        <f t="shared" si="2"/>
        <v/>
      </c>
      <c r="G19" s="4" t="str">
        <f t="shared" si="3"/>
        <v/>
      </c>
      <c r="H19" s="4">
        <v>630</v>
      </c>
      <c r="I19" s="3">
        <v>0.375</v>
      </c>
      <c r="J19" s="3" t="str">
        <f t="shared" si="4"/>
        <v/>
      </c>
      <c r="K19" s="3" t="str">
        <f t="shared" si="5"/>
        <v/>
      </c>
      <c r="L19" s="3">
        <v>0.58333333333333337</v>
      </c>
      <c r="M19" s="1" t="str">
        <f ca="1">IF(E19&lt;=H19,IF(AND($C$1&gt;=E19,$C$1&lt;=H19),"〇","×"),IF(AND($C$1&gt;=E19,$C$1&lt;=F19),"〇","×"))</f>
        <v>×</v>
      </c>
      <c r="N19" s="1" t="str">
        <f>IF(E19&gt;H19,IF(AND($C$1&gt;=G19,$C$1&lt;=H19),"〇","×"),"")</f>
        <v/>
      </c>
      <c r="O19" s="1" t="str">
        <f t="shared" ca="1" si="6"/>
        <v>〇</v>
      </c>
      <c r="P19" s="1" t="str">
        <f t="shared" si="7"/>
        <v/>
      </c>
      <c r="Q19" s="1" t="str">
        <f t="shared" ca="1" si="8"/>
        <v>×</v>
      </c>
      <c r="R19" s="1" t="str">
        <f ca="1">IF(OR(M19="〇",N19="〇"),DATEDIF($A$1,AB19,"d")+1,"-")</f>
        <v>-</v>
      </c>
      <c r="S19" s="1">
        <f ca="1">IF(AND(M19="×",OR(N19="×",N19="")),DATEDIF($A$1,AA19,"d"),"-")</f>
        <v>94</v>
      </c>
      <c r="T19" s="10">
        <f t="shared" ca="1" si="9"/>
        <v>181</v>
      </c>
      <c r="U19" s="11">
        <f t="shared" si="10"/>
        <v>0.20833333333333337</v>
      </c>
      <c r="V19" s="11" t="str">
        <f t="shared" ca="1" si="11"/>
        <v>-</v>
      </c>
      <c r="W19" s="7">
        <f ca="1">IF(OR(M19="〇",N19="〇"),IF(E19&lt;=$C$1,YEAR(TODAY()),YEAR(TODAY())-1),IF(E19&lt;=$C$1,YEAR(TODAY())+1,YEAR(TODAY())))</f>
        <v>2022</v>
      </c>
      <c r="X19" s="7" t="str">
        <f t="shared" si="0"/>
        <v>0101</v>
      </c>
      <c r="Y19" s="7">
        <f ca="1">IF(H19&lt;$C$1,YEAR(TODAY())+1,YEAR(TODAY()))</f>
        <v>2022</v>
      </c>
      <c r="Z19" s="8" t="str">
        <f t="shared" si="1"/>
        <v>0630</v>
      </c>
      <c r="AA19" s="9">
        <f t="shared" ca="1" si="12"/>
        <v>44562</v>
      </c>
      <c r="AB19" s="9">
        <f t="shared" ca="1" si="13"/>
        <v>44742</v>
      </c>
    </row>
    <row r="20" spans="1:28" x14ac:dyDescent="0.7">
      <c r="A20" s="1" t="s">
        <v>27</v>
      </c>
      <c r="B20" s="1" t="s">
        <v>117</v>
      </c>
      <c r="C20" s="1">
        <v>4</v>
      </c>
      <c r="E20" s="4">
        <v>101</v>
      </c>
      <c r="F20" s="4" t="str">
        <f t="shared" si="2"/>
        <v/>
      </c>
      <c r="G20" s="4" t="str">
        <f t="shared" si="3"/>
        <v/>
      </c>
      <c r="H20" s="4">
        <v>630</v>
      </c>
      <c r="I20" s="3">
        <v>0.58333333333333337</v>
      </c>
      <c r="J20" s="3">
        <f t="shared" si="4"/>
        <v>0.99930555555555556</v>
      </c>
      <c r="K20" s="3">
        <f t="shared" si="5"/>
        <v>0</v>
      </c>
      <c r="L20" s="3">
        <v>0</v>
      </c>
      <c r="M20" s="1" t="str">
        <f ca="1">IF(E20&lt;=H20,IF(AND($C$1&gt;=E20,$C$1&lt;=H20),"〇","×"),IF(AND($C$1&gt;=E20,$C$1&lt;=F20),"〇","×"))</f>
        <v>×</v>
      </c>
      <c r="N20" s="1" t="str">
        <f>IF(E20&gt;H20,IF(AND($C$1&gt;=G20,$C$1&lt;=H20),"〇","×"),"")</f>
        <v/>
      </c>
      <c r="O20" s="1" t="str">
        <f t="shared" ca="1" si="6"/>
        <v>×</v>
      </c>
      <c r="P20" s="1" t="str">
        <f t="shared" ca="1" si="7"/>
        <v>×</v>
      </c>
      <c r="Q20" s="1" t="str">
        <f t="shared" ca="1" si="8"/>
        <v>×</v>
      </c>
      <c r="R20" s="1" t="str">
        <f ca="1">IF(OR(M20="〇",N20="〇"),DATEDIF($A$1,AB20,"d")+1,"-")</f>
        <v>-</v>
      </c>
      <c r="S20" s="1">
        <f ca="1">IF(AND(M20="×",OR(N20="×",N20="")),DATEDIF($A$1,AA20,"d"),"-")</f>
        <v>94</v>
      </c>
      <c r="T20" s="10">
        <f t="shared" ca="1" si="9"/>
        <v>181</v>
      </c>
      <c r="U20" s="11">
        <f t="shared" si="10"/>
        <v>0.58333333333333337</v>
      </c>
      <c r="V20" s="11" t="str">
        <f t="shared" ca="1" si="11"/>
        <v>-</v>
      </c>
      <c r="W20" s="7">
        <f ca="1">IF(OR(M20="〇",N20="〇"),IF(E20&lt;=$C$1,YEAR(TODAY()),YEAR(TODAY())-1),IF(E20&lt;=$C$1,YEAR(TODAY())+1,YEAR(TODAY())))</f>
        <v>2022</v>
      </c>
      <c r="X20" s="7" t="str">
        <f t="shared" si="0"/>
        <v>0101</v>
      </c>
      <c r="Y20" s="7">
        <f ca="1">IF(H20&lt;$C$1,YEAR(TODAY())+1,YEAR(TODAY()))</f>
        <v>2022</v>
      </c>
      <c r="Z20" s="8" t="str">
        <f t="shared" si="1"/>
        <v>0630</v>
      </c>
      <c r="AA20" s="9">
        <f t="shared" ca="1" si="12"/>
        <v>44562</v>
      </c>
      <c r="AB20" s="9">
        <f t="shared" ca="1" si="13"/>
        <v>44742</v>
      </c>
    </row>
    <row r="21" spans="1:28" x14ac:dyDescent="0.7">
      <c r="A21" s="1" t="s">
        <v>28</v>
      </c>
      <c r="B21" s="1" t="s">
        <v>117</v>
      </c>
      <c r="C21" s="1">
        <v>3</v>
      </c>
      <c r="E21" s="4">
        <v>101</v>
      </c>
      <c r="F21" s="4" t="str">
        <f t="shared" si="2"/>
        <v/>
      </c>
      <c r="G21" s="4" t="str">
        <f t="shared" si="3"/>
        <v/>
      </c>
      <c r="H21" s="4">
        <v>630</v>
      </c>
      <c r="I21" s="3">
        <v>0</v>
      </c>
      <c r="J21" s="3" t="str">
        <f t="shared" si="4"/>
        <v/>
      </c>
      <c r="K21" s="3" t="str">
        <f t="shared" si="5"/>
        <v/>
      </c>
      <c r="L21" s="3">
        <v>0.375</v>
      </c>
      <c r="M21" s="1" t="str">
        <f ca="1">IF(E21&lt;=H21,IF(AND($C$1&gt;=E21,$C$1&lt;=H21),"〇","×"),IF(AND($C$1&gt;=E21,$C$1&lt;=F21),"〇","×"))</f>
        <v>×</v>
      </c>
      <c r="N21" s="1" t="str">
        <f>IF(E21&gt;H21,IF(AND($C$1&gt;=G21,$C$1&lt;=H21),"〇","×"),"")</f>
        <v/>
      </c>
      <c r="O21" s="1" t="str">
        <f t="shared" ca="1" si="6"/>
        <v>×</v>
      </c>
      <c r="P21" s="1" t="str">
        <f t="shared" si="7"/>
        <v/>
      </c>
      <c r="Q21" s="1" t="str">
        <f t="shared" ca="1" si="8"/>
        <v>×</v>
      </c>
      <c r="R21" s="1" t="str">
        <f ca="1">IF(OR(M21="〇",N21="〇"),DATEDIF($A$1,AB21,"d")+1,"-")</f>
        <v>-</v>
      </c>
      <c r="S21" s="1">
        <f ca="1">IF(AND(M21="×",OR(N21="×",N21="")),DATEDIF($A$1,AA21,"d"),"-")</f>
        <v>94</v>
      </c>
      <c r="T21" s="10">
        <f t="shared" ca="1" si="9"/>
        <v>181</v>
      </c>
      <c r="U21" s="11">
        <f t="shared" si="10"/>
        <v>0.375</v>
      </c>
      <c r="V21" s="11" t="str">
        <f t="shared" ca="1" si="11"/>
        <v>-</v>
      </c>
      <c r="W21" s="7">
        <f ca="1">IF(OR(M21="〇",N21="〇"),IF(E21&lt;=$C$1,YEAR(TODAY()),YEAR(TODAY())-1),IF(E21&lt;=$C$1,YEAR(TODAY())+1,YEAR(TODAY())))</f>
        <v>2022</v>
      </c>
      <c r="X21" s="7" t="str">
        <f t="shared" si="0"/>
        <v>0101</v>
      </c>
      <c r="Y21" s="7">
        <f ca="1">IF(H21&lt;$C$1,YEAR(TODAY())+1,YEAR(TODAY()))</f>
        <v>2022</v>
      </c>
      <c r="Z21" s="8" t="str">
        <f t="shared" si="1"/>
        <v>0630</v>
      </c>
      <c r="AA21" s="9">
        <f t="shared" ca="1" si="12"/>
        <v>44562</v>
      </c>
      <c r="AB21" s="9">
        <f t="shared" ca="1" si="13"/>
        <v>44742</v>
      </c>
    </row>
    <row r="22" spans="1:28" x14ac:dyDescent="0.7">
      <c r="A22" s="1" t="s">
        <v>29</v>
      </c>
      <c r="B22" s="1" t="s">
        <v>117</v>
      </c>
      <c r="C22" s="1">
        <v>4</v>
      </c>
      <c r="E22" s="4">
        <v>701</v>
      </c>
      <c r="F22" s="4">
        <f t="shared" si="2"/>
        <v>1231</v>
      </c>
      <c r="G22" s="4">
        <f t="shared" si="3"/>
        <v>101</v>
      </c>
      <c r="H22" s="4">
        <v>330</v>
      </c>
      <c r="I22" s="3">
        <v>0.16666666666666666</v>
      </c>
      <c r="J22" s="3" t="str">
        <f t="shared" si="4"/>
        <v/>
      </c>
      <c r="K22" s="3" t="str">
        <f t="shared" si="5"/>
        <v/>
      </c>
      <c r="L22" s="3">
        <v>0.375</v>
      </c>
      <c r="M22" s="1" t="str">
        <f ca="1">IF(E22&lt;=H22,IF(AND($C$1&gt;=E22,$C$1&lt;=H22),"〇","×"),IF(AND($C$1&gt;=E22,$C$1&lt;=F22),"〇","×"))</f>
        <v>〇</v>
      </c>
      <c r="N22" s="1" t="str">
        <f ca="1">IF(E22&gt;H22,IF(AND($C$1&gt;=G22,$C$1&lt;=H22),"〇","×"),"")</f>
        <v>×</v>
      </c>
      <c r="O22" s="1" t="str">
        <f t="shared" ca="1" si="6"/>
        <v>×</v>
      </c>
      <c r="P22" s="1" t="str">
        <f t="shared" si="7"/>
        <v/>
      </c>
      <c r="Q22" s="1" t="str">
        <f t="shared" ca="1" si="8"/>
        <v>×</v>
      </c>
      <c r="R22" s="1">
        <f ca="1">IF(OR(M22="〇",N22="〇"),DATEDIF($A$1,AB22,"d")+1,"-")</f>
        <v>183</v>
      </c>
      <c r="S22" s="1" t="str">
        <f ca="1">IF(AND(M22="×",OR(N22="×",N22="")),DATEDIF($A$1,AA22,"d"),"-")</f>
        <v>-</v>
      </c>
      <c r="T22" s="10">
        <f t="shared" ca="1" si="9"/>
        <v>273</v>
      </c>
      <c r="U22" s="11">
        <f t="shared" si="10"/>
        <v>0.20833333333333334</v>
      </c>
      <c r="V22" s="11" t="str">
        <f t="shared" ca="1" si="11"/>
        <v>-</v>
      </c>
      <c r="W22" s="7">
        <f ca="1">IF(OR(M22="〇",N22="〇"),IF(E22&lt;=$C$1,YEAR(TODAY()),YEAR(TODAY())-1),IF(E22&lt;=$C$1,YEAR(TODAY())+1,YEAR(TODAY())))</f>
        <v>2021</v>
      </c>
      <c r="X22" s="7" t="str">
        <f t="shared" si="0"/>
        <v>0701</v>
      </c>
      <c r="Y22" s="7">
        <f ca="1">IF(H22&lt;$C$1,YEAR(TODAY())+1,YEAR(TODAY()))</f>
        <v>2022</v>
      </c>
      <c r="Z22" s="8" t="str">
        <f t="shared" si="1"/>
        <v>0330</v>
      </c>
      <c r="AA22" s="9">
        <f t="shared" ca="1" si="12"/>
        <v>44378</v>
      </c>
      <c r="AB22" s="9">
        <f t="shared" ca="1" si="13"/>
        <v>44650</v>
      </c>
    </row>
    <row r="23" spans="1:28" x14ac:dyDescent="0.7">
      <c r="A23" s="1" t="s">
        <v>30</v>
      </c>
      <c r="B23" s="1" t="s">
        <v>117</v>
      </c>
      <c r="C23" s="1">
        <v>4</v>
      </c>
      <c r="E23" s="4">
        <v>701</v>
      </c>
      <c r="F23" s="4">
        <f t="shared" si="2"/>
        <v>1231</v>
      </c>
      <c r="G23" s="4">
        <f t="shared" si="3"/>
        <v>101</v>
      </c>
      <c r="H23" s="4">
        <v>330</v>
      </c>
      <c r="I23" s="3">
        <v>0.375</v>
      </c>
      <c r="J23" s="3" t="str">
        <f t="shared" si="4"/>
        <v/>
      </c>
      <c r="K23" s="3" t="str">
        <f t="shared" si="5"/>
        <v/>
      </c>
      <c r="L23" s="3">
        <v>0.75</v>
      </c>
      <c r="M23" s="1" t="str">
        <f ca="1">IF(E23&lt;=H23,IF(AND($C$1&gt;=E23,$C$1&lt;=H23),"〇","×"),IF(AND($C$1&gt;=E23,$C$1&lt;=F23),"〇","×"))</f>
        <v>〇</v>
      </c>
      <c r="N23" s="1" t="str">
        <f ca="1">IF(E23&gt;H23,IF(AND($C$1&gt;=G23,$C$1&lt;=H23),"〇","×"),"")</f>
        <v>×</v>
      </c>
      <c r="O23" s="1" t="str">
        <f t="shared" ca="1" si="6"/>
        <v>〇</v>
      </c>
      <c r="P23" s="1" t="str">
        <f t="shared" si="7"/>
        <v/>
      </c>
      <c r="Q23" s="1" t="str">
        <f t="shared" ca="1" si="8"/>
        <v>◎</v>
      </c>
      <c r="R23" s="1">
        <f ca="1">IF(OR(M23="〇",N23="〇"),DATEDIF($A$1,AB23,"d")+1,"-")</f>
        <v>183</v>
      </c>
      <c r="S23" s="1" t="str">
        <f ca="1">IF(AND(M23="×",OR(N23="×",N23="")),DATEDIF($A$1,AA23,"d"),"-")</f>
        <v>-</v>
      </c>
      <c r="T23" s="10">
        <f t="shared" ca="1" si="9"/>
        <v>273</v>
      </c>
      <c r="U23" s="11">
        <f t="shared" si="10"/>
        <v>0.375</v>
      </c>
      <c r="V23" s="11">
        <f t="shared" ca="1" si="11"/>
        <v>0.17200254629278788</v>
      </c>
      <c r="W23" s="7">
        <f ca="1">IF(OR(M23="〇",N23="〇"),IF(E23&lt;=$C$1,YEAR(TODAY()),YEAR(TODAY())-1),IF(E23&lt;=$C$1,YEAR(TODAY())+1,YEAR(TODAY())))</f>
        <v>2021</v>
      </c>
      <c r="X23" s="7" t="str">
        <f t="shared" si="0"/>
        <v>0701</v>
      </c>
      <c r="Y23" s="7">
        <f ca="1">IF(H23&lt;$C$1,YEAR(TODAY())+1,YEAR(TODAY()))</f>
        <v>2022</v>
      </c>
      <c r="Z23" s="8" t="str">
        <f t="shared" si="1"/>
        <v>0330</v>
      </c>
      <c r="AA23" s="9">
        <f t="shared" ca="1" si="12"/>
        <v>44378</v>
      </c>
      <c r="AB23" s="9">
        <f t="shared" ca="1" si="13"/>
        <v>44650</v>
      </c>
    </row>
    <row r="24" spans="1:28" x14ac:dyDescent="0.7">
      <c r="A24" s="1" t="s">
        <v>12</v>
      </c>
      <c r="B24" s="1" t="s">
        <v>117</v>
      </c>
      <c r="C24" s="1">
        <v>5</v>
      </c>
      <c r="E24" s="4">
        <v>701</v>
      </c>
      <c r="F24" s="4">
        <f t="shared" si="2"/>
        <v>1231</v>
      </c>
      <c r="G24" s="4">
        <f t="shared" si="3"/>
        <v>101</v>
      </c>
      <c r="H24" s="4">
        <v>330</v>
      </c>
      <c r="I24" s="3">
        <v>0.75</v>
      </c>
      <c r="J24" s="3">
        <f t="shared" si="4"/>
        <v>0.99930555555555556</v>
      </c>
      <c r="K24" s="3">
        <f t="shared" si="5"/>
        <v>0</v>
      </c>
      <c r="L24" s="3">
        <v>0.16666666666666666</v>
      </c>
      <c r="M24" s="1" t="str">
        <f ca="1">IF(E24&lt;=H24,IF(AND($C$1&gt;=E24,$C$1&lt;=H24),"〇","×"),IF(AND($C$1&gt;=E24,$C$1&lt;=F24),"〇","×"))</f>
        <v>〇</v>
      </c>
      <c r="N24" s="1" t="str">
        <f ca="1">IF(E24&gt;H24,IF(AND($C$1&gt;=G24,$C$1&lt;=H24),"〇","×"),"")</f>
        <v>×</v>
      </c>
      <c r="O24" s="1" t="str">
        <f t="shared" ca="1" si="6"/>
        <v>×</v>
      </c>
      <c r="P24" s="1" t="str">
        <f t="shared" ca="1" si="7"/>
        <v>×</v>
      </c>
      <c r="Q24" s="1" t="str">
        <f t="shared" ca="1" si="8"/>
        <v>×</v>
      </c>
      <c r="R24" s="1">
        <f ca="1">IF(OR(M24="〇",N24="〇"),DATEDIF($A$1,AB24,"d")+1,"-")</f>
        <v>183</v>
      </c>
      <c r="S24" s="1" t="str">
        <f ca="1">IF(AND(M24="×",OR(N24="×",N24="")),DATEDIF($A$1,AA24,"d"),"-")</f>
        <v>-</v>
      </c>
      <c r="T24" s="10">
        <f t="shared" ca="1" si="9"/>
        <v>273</v>
      </c>
      <c r="U24" s="11">
        <f t="shared" si="10"/>
        <v>0.58333333333333337</v>
      </c>
      <c r="V24" s="11" t="str">
        <f t="shared" ca="1" si="11"/>
        <v>-</v>
      </c>
      <c r="W24" s="7">
        <f ca="1">IF(OR(M24="〇",N24="〇"),IF(E24&lt;=$C$1,YEAR(TODAY()),YEAR(TODAY())-1),IF(E24&lt;=$C$1,YEAR(TODAY())+1,YEAR(TODAY())))</f>
        <v>2021</v>
      </c>
      <c r="X24" s="7" t="str">
        <f t="shared" si="0"/>
        <v>0701</v>
      </c>
      <c r="Y24" s="7">
        <f ca="1">IF(H24&lt;$C$1,YEAR(TODAY())+1,YEAR(TODAY()))</f>
        <v>2022</v>
      </c>
      <c r="Z24" s="8" t="str">
        <f t="shared" si="1"/>
        <v>0330</v>
      </c>
      <c r="AA24" s="9">
        <f t="shared" ca="1" si="12"/>
        <v>44378</v>
      </c>
      <c r="AB24" s="9">
        <f t="shared" ca="1" si="13"/>
        <v>44650</v>
      </c>
    </row>
    <row r="25" spans="1:28" x14ac:dyDescent="0.7">
      <c r="A25" s="1" t="s">
        <v>31</v>
      </c>
      <c r="B25" s="1" t="s">
        <v>117</v>
      </c>
      <c r="C25" s="1">
        <v>4</v>
      </c>
      <c r="E25" s="4">
        <v>401</v>
      </c>
      <c r="F25" s="4" t="str">
        <f t="shared" si="2"/>
        <v/>
      </c>
      <c r="G25" s="4" t="str">
        <f t="shared" si="3"/>
        <v/>
      </c>
      <c r="H25" s="4">
        <v>1130</v>
      </c>
      <c r="I25" s="3">
        <v>0.29166666666666669</v>
      </c>
      <c r="J25" s="3" t="str">
        <f t="shared" si="4"/>
        <v/>
      </c>
      <c r="K25" s="3" t="str">
        <f t="shared" si="5"/>
        <v/>
      </c>
      <c r="L25" s="3">
        <v>0.5</v>
      </c>
      <c r="M25" s="1" t="str">
        <f ca="1">IF(E25&lt;=H25,IF(AND($C$1&gt;=E25,$C$1&lt;=H25),"〇","×"),IF(AND($C$1&gt;=E25,$C$1&lt;=F25),"〇","×"))</f>
        <v>〇</v>
      </c>
      <c r="N25" s="1" t="str">
        <f>IF(E25&gt;H25,IF(AND($C$1&gt;=G25,$C$1&lt;=H25),"〇","×"),"")</f>
        <v/>
      </c>
      <c r="O25" s="1" t="str">
        <f t="shared" ca="1" si="6"/>
        <v>×</v>
      </c>
      <c r="P25" s="1" t="str">
        <f t="shared" si="7"/>
        <v/>
      </c>
      <c r="Q25" s="1" t="str">
        <f t="shared" ca="1" si="8"/>
        <v>×</v>
      </c>
      <c r="R25" s="1">
        <f ca="1">IF(OR(M25="〇",N25="〇"),DATEDIF($A$1,AB25,"d")+1,"-")</f>
        <v>63</v>
      </c>
      <c r="S25" s="1" t="str">
        <f ca="1">IF(AND(M25="×",OR(N25="×",N25="")),DATEDIF($A$1,AA25,"d"),"-")</f>
        <v>-</v>
      </c>
      <c r="T25" s="10">
        <f t="shared" ca="1" si="9"/>
        <v>244</v>
      </c>
      <c r="U25" s="11">
        <f t="shared" si="10"/>
        <v>0.20833333333333331</v>
      </c>
      <c r="V25" s="11" t="str">
        <f t="shared" ca="1" si="11"/>
        <v>-</v>
      </c>
      <c r="W25" s="7">
        <f ca="1">IF(OR(M25="〇",N25="〇"),IF(E25&lt;=$C$1,YEAR(TODAY()),YEAR(TODAY())-1),IF(E25&lt;=$C$1,YEAR(TODAY())+1,YEAR(TODAY())))</f>
        <v>2021</v>
      </c>
      <c r="X25" s="7" t="str">
        <f t="shared" si="0"/>
        <v>0401</v>
      </c>
      <c r="Y25" s="7">
        <f ca="1">IF(H25&lt;$C$1,YEAR(TODAY())+1,YEAR(TODAY()))</f>
        <v>2021</v>
      </c>
      <c r="Z25" s="8" t="str">
        <f t="shared" si="1"/>
        <v>1130</v>
      </c>
      <c r="AA25" s="9">
        <f t="shared" ca="1" si="12"/>
        <v>44287</v>
      </c>
      <c r="AB25" s="9">
        <f t="shared" ca="1" si="13"/>
        <v>44530</v>
      </c>
    </row>
    <row r="26" spans="1:28" x14ac:dyDescent="0.7">
      <c r="A26" s="1" t="s">
        <v>34</v>
      </c>
      <c r="B26" s="1" t="s">
        <v>117</v>
      </c>
      <c r="C26" s="1">
        <v>4</v>
      </c>
      <c r="E26" s="4">
        <v>401</v>
      </c>
      <c r="F26" s="4" t="str">
        <f t="shared" si="2"/>
        <v/>
      </c>
      <c r="G26" s="4" t="str">
        <f t="shared" si="3"/>
        <v/>
      </c>
      <c r="H26" s="4">
        <v>1130</v>
      </c>
      <c r="I26" s="3">
        <v>0.5</v>
      </c>
      <c r="J26" s="3" t="str">
        <f t="shared" si="4"/>
        <v/>
      </c>
      <c r="K26" s="3" t="str">
        <f t="shared" si="5"/>
        <v/>
      </c>
      <c r="L26" s="3">
        <v>0.91666666666666663</v>
      </c>
      <c r="M26" s="1" t="str">
        <f ca="1">IF(E26&lt;=H26,IF(AND($C$1&gt;=E26,$C$1&lt;=H26),"〇","×"),IF(AND($C$1&gt;=E26,$C$1&lt;=F26),"〇","×"))</f>
        <v>〇</v>
      </c>
      <c r="N26" s="1" t="str">
        <f>IF(E26&gt;H26,IF(AND($C$1&gt;=G26,$C$1&lt;=H26),"〇","×"),"")</f>
        <v/>
      </c>
      <c r="O26" s="1" t="str">
        <f t="shared" ca="1" si="6"/>
        <v>〇</v>
      </c>
      <c r="P26" s="1" t="str">
        <f t="shared" si="7"/>
        <v/>
      </c>
      <c r="Q26" s="1" t="str">
        <f t="shared" ca="1" si="8"/>
        <v>◎</v>
      </c>
      <c r="R26" s="1">
        <f ca="1">IF(OR(M26="〇",N26="〇"),DATEDIF($A$1,AB26,"d")+1,"-")</f>
        <v>63</v>
      </c>
      <c r="S26" s="1" t="str">
        <f ca="1">IF(AND(M26="×",OR(N26="×",N26="")),DATEDIF($A$1,AA26,"d"),"-")</f>
        <v>-</v>
      </c>
      <c r="T26" s="10">
        <f t="shared" ca="1" si="9"/>
        <v>244</v>
      </c>
      <c r="U26" s="11">
        <f t="shared" si="10"/>
        <v>0.41666666666666663</v>
      </c>
      <c r="V26" s="11">
        <f t="shared" ca="1" si="11"/>
        <v>0.33866921295945451</v>
      </c>
      <c r="W26" s="7">
        <f ca="1">IF(OR(M26="〇",N26="〇"),IF(E26&lt;=$C$1,YEAR(TODAY()),YEAR(TODAY())-1),IF(E26&lt;=$C$1,YEAR(TODAY())+1,YEAR(TODAY())))</f>
        <v>2021</v>
      </c>
      <c r="X26" s="7" t="str">
        <f t="shared" si="0"/>
        <v>0401</v>
      </c>
      <c r="Y26" s="7">
        <f ca="1">IF(H26&lt;$C$1,YEAR(TODAY())+1,YEAR(TODAY()))</f>
        <v>2021</v>
      </c>
      <c r="Z26" s="8" t="str">
        <f t="shared" si="1"/>
        <v>1130</v>
      </c>
      <c r="AA26" s="9">
        <f t="shared" ca="1" si="12"/>
        <v>44287</v>
      </c>
      <c r="AB26" s="9">
        <f t="shared" ca="1" si="13"/>
        <v>44530</v>
      </c>
    </row>
    <row r="27" spans="1:28" x14ac:dyDescent="0.7">
      <c r="A27" s="1" t="s">
        <v>35</v>
      </c>
      <c r="B27" s="1" t="s">
        <v>117</v>
      </c>
      <c r="C27" s="1">
        <v>3</v>
      </c>
      <c r="E27" s="4">
        <v>401</v>
      </c>
      <c r="F27" s="4" t="str">
        <f t="shared" si="2"/>
        <v/>
      </c>
      <c r="G27" s="4" t="str">
        <f t="shared" si="3"/>
        <v/>
      </c>
      <c r="H27" s="4">
        <v>1130</v>
      </c>
      <c r="I27" s="3">
        <v>0.91666666666666663</v>
      </c>
      <c r="J27" s="3">
        <f t="shared" si="4"/>
        <v>0.99930555555555556</v>
      </c>
      <c r="K27" s="3">
        <f t="shared" si="5"/>
        <v>0</v>
      </c>
      <c r="L27" s="3">
        <v>0.29166666666666669</v>
      </c>
      <c r="M27" s="1" t="str">
        <f ca="1">IF(E27&lt;=H27,IF(AND($C$1&gt;=E27,$C$1&lt;=H27),"〇","×"),IF(AND($C$1&gt;=E27,$C$1&lt;=F27),"〇","×"))</f>
        <v>〇</v>
      </c>
      <c r="N27" s="1" t="str">
        <f>IF(E27&gt;H27,IF(AND($C$1&gt;=G27,$C$1&lt;=H27),"〇","×"),"")</f>
        <v/>
      </c>
      <c r="O27" s="1" t="str">
        <f t="shared" ca="1" si="6"/>
        <v>×</v>
      </c>
      <c r="P27" s="1" t="str">
        <f t="shared" ca="1" si="7"/>
        <v>×</v>
      </c>
      <c r="Q27" s="1" t="str">
        <f t="shared" ca="1" si="8"/>
        <v>×</v>
      </c>
      <c r="R27" s="1">
        <f ca="1">IF(OR(M27="〇",N27="〇"),DATEDIF($A$1,AB27,"d")+1,"-")</f>
        <v>63</v>
      </c>
      <c r="S27" s="1" t="str">
        <f ca="1">IF(AND(M27="×",OR(N27="×",N27="")),DATEDIF($A$1,AA27,"d"),"-")</f>
        <v>-</v>
      </c>
      <c r="T27" s="10">
        <f t="shared" ca="1" si="9"/>
        <v>244</v>
      </c>
      <c r="U27" s="11">
        <f t="shared" si="10"/>
        <v>0.625</v>
      </c>
      <c r="V27" s="11" t="str">
        <f t="shared" ca="1" si="11"/>
        <v>-</v>
      </c>
      <c r="W27" s="7">
        <f ca="1">IF(OR(M27="〇",N27="〇"),IF(E27&lt;=$C$1,YEAR(TODAY()),YEAR(TODAY())-1),IF(E27&lt;=$C$1,YEAR(TODAY())+1,YEAR(TODAY())))</f>
        <v>2021</v>
      </c>
      <c r="X27" s="7" t="str">
        <f t="shared" si="0"/>
        <v>0401</v>
      </c>
      <c r="Y27" s="7">
        <f ca="1">IF(H27&lt;$C$1,YEAR(TODAY())+1,YEAR(TODAY()))</f>
        <v>2021</v>
      </c>
      <c r="Z27" s="8" t="str">
        <f t="shared" si="1"/>
        <v>1130</v>
      </c>
      <c r="AA27" s="9">
        <f t="shared" ca="1" si="12"/>
        <v>44287</v>
      </c>
      <c r="AB27" s="9">
        <f t="shared" ca="1" si="13"/>
        <v>44530</v>
      </c>
    </row>
    <row r="28" spans="1:28" x14ac:dyDescent="0.7">
      <c r="A28" s="1" t="s">
        <v>36</v>
      </c>
      <c r="B28" s="1" t="s">
        <v>117</v>
      </c>
      <c r="C28" s="1">
        <v>4</v>
      </c>
      <c r="E28" s="4">
        <v>1201</v>
      </c>
      <c r="F28" s="4">
        <f t="shared" si="2"/>
        <v>1231</v>
      </c>
      <c r="G28" s="4">
        <f t="shared" si="3"/>
        <v>101</v>
      </c>
      <c r="H28" s="4">
        <v>530</v>
      </c>
      <c r="I28" s="3">
        <v>0.41666666666666669</v>
      </c>
      <c r="J28" s="3" t="str">
        <f t="shared" si="4"/>
        <v/>
      </c>
      <c r="K28" s="3" t="str">
        <f t="shared" si="5"/>
        <v/>
      </c>
      <c r="L28" s="3">
        <v>0.83333333333333337</v>
      </c>
      <c r="M28" s="1" t="str">
        <f ca="1">IF(E28&lt;=H28,IF(AND($C$1&gt;=E28,$C$1&lt;=H28),"〇","×"),IF(AND($C$1&gt;=E28,$C$1&lt;=F28),"〇","×"))</f>
        <v>×</v>
      </c>
      <c r="N28" s="1" t="str">
        <f ca="1">IF(E28&gt;H28,IF(AND($C$1&gt;=G28,$C$1&lt;=H28),"〇","×"),"")</f>
        <v>×</v>
      </c>
      <c r="O28" s="1" t="str">
        <f t="shared" ca="1" si="6"/>
        <v>〇</v>
      </c>
      <c r="P28" s="1" t="str">
        <f t="shared" si="7"/>
        <v/>
      </c>
      <c r="Q28" s="1" t="str">
        <f t="shared" ca="1" si="8"/>
        <v>×</v>
      </c>
      <c r="R28" s="1" t="str">
        <f ca="1">IF(OR(M28="〇",N28="〇"),DATEDIF($A$1,AB28,"d")+1,"-")</f>
        <v>-</v>
      </c>
      <c r="S28" s="1">
        <f ca="1">IF(AND(M28="×",OR(N28="×",N28="")),DATEDIF($A$1,AA28,"d"),"-")</f>
        <v>63</v>
      </c>
      <c r="T28" s="10">
        <f t="shared" ca="1" si="9"/>
        <v>181</v>
      </c>
      <c r="U28" s="11">
        <f t="shared" si="10"/>
        <v>0.41666666666666669</v>
      </c>
      <c r="V28" s="11" t="str">
        <f t="shared" ca="1" si="11"/>
        <v>-</v>
      </c>
      <c r="W28" s="7">
        <f ca="1">IF(OR(M28="〇",N28="〇"),IF(E28&lt;=$C$1,YEAR(TODAY()),YEAR(TODAY())-1),IF(E28&lt;=$C$1,YEAR(TODAY())+1,YEAR(TODAY())))</f>
        <v>2021</v>
      </c>
      <c r="X28" s="7" t="str">
        <f t="shared" si="0"/>
        <v>1201</v>
      </c>
      <c r="Y28" s="7">
        <f ca="1">IF(H28&lt;$C$1,YEAR(TODAY())+1,YEAR(TODAY()))</f>
        <v>2022</v>
      </c>
      <c r="Z28" s="8" t="str">
        <f t="shared" si="1"/>
        <v>0530</v>
      </c>
      <c r="AA28" s="9">
        <f t="shared" ca="1" si="12"/>
        <v>44531</v>
      </c>
      <c r="AB28" s="9">
        <f t="shared" ca="1" si="13"/>
        <v>44711</v>
      </c>
    </row>
    <row r="29" spans="1:28" x14ac:dyDescent="0.7">
      <c r="A29" s="1" t="s">
        <v>37</v>
      </c>
      <c r="B29" s="1" t="s">
        <v>117</v>
      </c>
      <c r="C29" s="1">
        <v>3</v>
      </c>
      <c r="E29" s="4">
        <v>1201</v>
      </c>
      <c r="F29" s="4">
        <f t="shared" si="2"/>
        <v>1231</v>
      </c>
      <c r="G29" s="4">
        <f t="shared" si="3"/>
        <v>101</v>
      </c>
      <c r="H29" s="4">
        <v>530</v>
      </c>
      <c r="I29" s="3">
        <v>0.83333333333333337</v>
      </c>
      <c r="J29" s="3">
        <f t="shared" si="4"/>
        <v>0.99930555555555556</v>
      </c>
      <c r="K29" s="3">
        <f t="shared" si="5"/>
        <v>0</v>
      </c>
      <c r="L29" s="3">
        <v>0.20833333333333334</v>
      </c>
      <c r="M29" s="1" t="str">
        <f ca="1">IF(E29&lt;=H29,IF(AND($C$1&gt;=E29,$C$1&lt;=H29),"〇","×"),IF(AND($C$1&gt;=E29,$C$1&lt;=F29),"〇","×"))</f>
        <v>×</v>
      </c>
      <c r="N29" s="1" t="str">
        <f ca="1">IF(E29&gt;H29,IF(AND($C$1&gt;=G29,$C$1&lt;=H29),"〇","×"),"")</f>
        <v>×</v>
      </c>
      <c r="O29" s="1" t="str">
        <f t="shared" ca="1" si="6"/>
        <v>×</v>
      </c>
      <c r="P29" s="1" t="str">
        <f t="shared" ca="1" si="7"/>
        <v>×</v>
      </c>
      <c r="Q29" s="1" t="str">
        <f t="shared" ca="1" si="8"/>
        <v>×</v>
      </c>
      <c r="R29" s="1" t="str">
        <f ca="1">IF(OR(M29="〇",N29="〇"),DATEDIF($A$1,AB29,"d")+1,"-")</f>
        <v>-</v>
      </c>
      <c r="S29" s="1">
        <f ca="1">IF(AND(M29="×",OR(N29="×",N29="")),DATEDIF($A$1,AA29,"d"),"-")</f>
        <v>63</v>
      </c>
      <c r="T29" s="10">
        <f t="shared" ca="1" si="9"/>
        <v>181</v>
      </c>
      <c r="U29" s="11">
        <f t="shared" si="10"/>
        <v>0.625</v>
      </c>
      <c r="V29" s="11" t="str">
        <f t="shared" ca="1" si="11"/>
        <v>-</v>
      </c>
      <c r="W29" s="7">
        <f ca="1">IF(OR(M29="〇",N29="〇"),IF(E29&lt;=$C$1,YEAR(TODAY()),YEAR(TODAY())-1),IF(E29&lt;=$C$1,YEAR(TODAY())+1,YEAR(TODAY())))</f>
        <v>2021</v>
      </c>
      <c r="X29" s="7" t="str">
        <f t="shared" si="0"/>
        <v>1201</v>
      </c>
      <c r="Y29" s="7">
        <f ca="1">IF(H29&lt;$C$1,YEAR(TODAY())+1,YEAR(TODAY()))</f>
        <v>2022</v>
      </c>
      <c r="Z29" s="8" t="str">
        <f t="shared" si="1"/>
        <v>0530</v>
      </c>
      <c r="AA29" s="9">
        <f t="shared" ca="1" si="12"/>
        <v>44531</v>
      </c>
      <c r="AB29" s="9">
        <f t="shared" ca="1" si="13"/>
        <v>44711</v>
      </c>
    </row>
    <row r="30" spans="1:28" x14ac:dyDescent="0.7">
      <c r="A30" s="1" t="s">
        <v>38</v>
      </c>
      <c r="B30" s="1" t="s">
        <v>117</v>
      </c>
      <c r="C30" s="1">
        <v>3</v>
      </c>
      <c r="E30" s="4">
        <v>1201</v>
      </c>
      <c r="F30" s="4">
        <f t="shared" si="2"/>
        <v>1231</v>
      </c>
      <c r="G30" s="4">
        <f t="shared" si="3"/>
        <v>101</v>
      </c>
      <c r="H30" s="4">
        <v>530</v>
      </c>
      <c r="I30" s="3">
        <v>0.25</v>
      </c>
      <c r="J30" s="3" t="str">
        <f t="shared" si="4"/>
        <v/>
      </c>
      <c r="K30" s="3" t="str">
        <f t="shared" si="5"/>
        <v/>
      </c>
      <c r="L30" s="3">
        <v>0.45833333333333331</v>
      </c>
      <c r="M30" s="1" t="str">
        <f ca="1">IF(E30&lt;=H30,IF(AND($C$1&gt;=E30,$C$1&lt;=H30),"〇","×"),IF(AND($C$1&gt;=E30,$C$1&lt;=F30),"〇","×"))</f>
        <v>×</v>
      </c>
      <c r="N30" s="1" t="str">
        <f ca="1">IF(E30&gt;H30,IF(AND($C$1&gt;=G30,$C$1&lt;=H30),"〇","×"),"")</f>
        <v>×</v>
      </c>
      <c r="O30" s="1" t="str">
        <f t="shared" ca="1" si="6"/>
        <v>×</v>
      </c>
      <c r="P30" s="1" t="str">
        <f t="shared" si="7"/>
        <v/>
      </c>
      <c r="Q30" s="1" t="str">
        <f t="shared" ca="1" si="8"/>
        <v>×</v>
      </c>
      <c r="R30" s="1" t="str">
        <f ca="1">IF(OR(M30="〇",N30="〇"),DATEDIF($A$1,AB30,"d")+1,"-")</f>
        <v>-</v>
      </c>
      <c r="S30" s="1">
        <f ca="1">IF(AND(M30="×",OR(N30="×",N30="")),DATEDIF($A$1,AA30,"d"),"-")</f>
        <v>63</v>
      </c>
      <c r="T30" s="10">
        <f t="shared" ca="1" si="9"/>
        <v>181</v>
      </c>
      <c r="U30" s="11">
        <f t="shared" si="10"/>
        <v>0.20833333333333331</v>
      </c>
      <c r="V30" s="11" t="str">
        <f t="shared" ca="1" si="11"/>
        <v>-</v>
      </c>
      <c r="W30" s="7">
        <f ca="1">IF(OR(M30="〇",N30="〇"),IF(E30&lt;=$C$1,YEAR(TODAY()),YEAR(TODAY())-1),IF(E30&lt;=$C$1,YEAR(TODAY())+1,YEAR(TODAY())))</f>
        <v>2021</v>
      </c>
      <c r="X30" s="7" t="str">
        <f t="shared" si="0"/>
        <v>1201</v>
      </c>
      <c r="Y30" s="7">
        <f ca="1">IF(H30&lt;$C$1,YEAR(TODAY())+1,YEAR(TODAY()))</f>
        <v>2022</v>
      </c>
      <c r="Z30" s="8" t="str">
        <f t="shared" si="1"/>
        <v>0530</v>
      </c>
      <c r="AA30" s="9">
        <f t="shared" ca="1" si="12"/>
        <v>44531</v>
      </c>
      <c r="AB30" s="9">
        <f t="shared" ca="1" si="13"/>
        <v>44711</v>
      </c>
    </row>
    <row r="31" spans="1:28" x14ac:dyDescent="0.7">
      <c r="A31" s="1" t="s">
        <v>39</v>
      </c>
      <c r="B31" s="1" t="s">
        <v>117</v>
      </c>
      <c r="C31" s="1">
        <v>4</v>
      </c>
      <c r="E31" s="4">
        <v>601</v>
      </c>
      <c r="F31" s="4" t="str">
        <f t="shared" si="2"/>
        <v/>
      </c>
      <c r="G31" s="4" t="str">
        <f t="shared" si="3"/>
        <v/>
      </c>
      <c r="H31" s="4">
        <v>1130</v>
      </c>
      <c r="I31" s="3">
        <v>0.5</v>
      </c>
      <c r="J31" s="3" t="str">
        <f t="shared" si="4"/>
        <v/>
      </c>
      <c r="K31" s="3" t="str">
        <f t="shared" si="5"/>
        <v/>
      </c>
      <c r="L31" s="3">
        <v>0.91666666666666663</v>
      </c>
      <c r="M31" s="1" t="str">
        <f ca="1">IF(E31&lt;=H31,IF(AND($C$1&gt;=E31,$C$1&lt;=H31),"〇","×"),IF(AND($C$1&gt;=E31,$C$1&lt;=F31),"〇","×"))</f>
        <v>〇</v>
      </c>
      <c r="N31" s="1" t="str">
        <f>IF(E31&gt;H31,IF(AND($C$1&gt;=G31,$C$1&lt;=H31),"〇","×"),"")</f>
        <v/>
      </c>
      <c r="O31" s="1" t="str">
        <f t="shared" ca="1" si="6"/>
        <v>〇</v>
      </c>
      <c r="P31" s="1" t="str">
        <f t="shared" si="7"/>
        <v/>
      </c>
      <c r="Q31" s="1" t="str">
        <f t="shared" ca="1" si="8"/>
        <v>◎</v>
      </c>
      <c r="R31" s="1">
        <f ca="1">IF(OR(M31="〇",N31="〇"),DATEDIF($A$1,AB31,"d")+1,"-")</f>
        <v>63</v>
      </c>
      <c r="S31" s="1" t="str">
        <f ca="1">IF(AND(M31="×",OR(N31="×",N31="")),DATEDIF($A$1,AA31,"d"),"-")</f>
        <v>-</v>
      </c>
      <c r="T31" s="10">
        <f t="shared" ca="1" si="9"/>
        <v>183</v>
      </c>
      <c r="U31" s="11">
        <f t="shared" si="10"/>
        <v>0.41666666666666663</v>
      </c>
      <c r="V31" s="11">
        <f t="shared" ca="1" si="11"/>
        <v>0.33866921295945451</v>
      </c>
      <c r="W31" s="7">
        <f ca="1">IF(OR(M31="〇",N31="〇"),IF(E31&lt;=$C$1,YEAR(TODAY()),YEAR(TODAY())-1),IF(E31&lt;=$C$1,YEAR(TODAY())+1,YEAR(TODAY())))</f>
        <v>2021</v>
      </c>
      <c r="X31" s="7" t="str">
        <f t="shared" si="0"/>
        <v>0601</v>
      </c>
      <c r="Y31" s="7">
        <f ca="1">IF(H31&lt;$C$1,YEAR(TODAY())+1,YEAR(TODAY()))</f>
        <v>2021</v>
      </c>
      <c r="Z31" s="8" t="str">
        <f t="shared" si="1"/>
        <v>1130</v>
      </c>
      <c r="AA31" s="9">
        <f t="shared" ca="1" si="12"/>
        <v>44348</v>
      </c>
      <c r="AB31" s="9">
        <f t="shared" ca="1" si="13"/>
        <v>44530</v>
      </c>
    </row>
    <row r="32" spans="1:28" x14ac:dyDescent="0.7">
      <c r="A32" s="1" t="s">
        <v>40</v>
      </c>
      <c r="B32" s="1" t="s">
        <v>116</v>
      </c>
      <c r="C32" s="1">
        <v>2</v>
      </c>
      <c r="E32" s="4">
        <v>1001</v>
      </c>
      <c r="F32" s="4">
        <f t="shared" si="2"/>
        <v>1231</v>
      </c>
      <c r="G32" s="4">
        <f t="shared" si="3"/>
        <v>101</v>
      </c>
      <c r="H32" s="4">
        <v>430</v>
      </c>
      <c r="I32" s="3">
        <v>0.91666666666666663</v>
      </c>
      <c r="J32" s="3">
        <f t="shared" si="4"/>
        <v>0.99930555555555556</v>
      </c>
      <c r="K32" s="3">
        <f t="shared" si="5"/>
        <v>0</v>
      </c>
      <c r="L32" s="3">
        <v>0.25</v>
      </c>
      <c r="M32" s="1" t="str">
        <f ca="1">IF(E32&lt;=H32,IF(AND($C$1&gt;=E32,$C$1&lt;=H32),"〇","×"),IF(AND($C$1&gt;=E32,$C$1&lt;=F32),"〇","×"))</f>
        <v>×</v>
      </c>
      <c r="N32" s="1" t="str">
        <f ca="1">IF(E32&gt;H32,IF(AND($C$1&gt;=G32,$C$1&lt;=H32),"〇","×"),"")</f>
        <v>×</v>
      </c>
      <c r="O32" s="1" t="str">
        <f t="shared" ca="1" si="6"/>
        <v>×</v>
      </c>
      <c r="P32" s="1" t="str">
        <f t="shared" ca="1" si="7"/>
        <v>×</v>
      </c>
      <c r="Q32" s="1" t="str">
        <f t="shared" ca="1" si="8"/>
        <v>×</v>
      </c>
      <c r="R32" s="1" t="str">
        <f ca="1">IF(OR(M32="〇",N32="〇"),DATEDIF($A$1,AB32,"d")+1,"-")</f>
        <v>-</v>
      </c>
      <c r="S32" s="1">
        <f ca="1">IF(AND(M32="×",OR(N32="×",N32="")),DATEDIF($A$1,AA32,"d"),"-")</f>
        <v>2</v>
      </c>
      <c r="T32" s="10">
        <f t="shared" ca="1" si="9"/>
        <v>212</v>
      </c>
      <c r="U32" s="11">
        <f t="shared" si="10"/>
        <v>0.66666666666666663</v>
      </c>
      <c r="V32" s="11" t="str">
        <f t="shared" ca="1" si="11"/>
        <v>-</v>
      </c>
      <c r="W32" s="7">
        <f ca="1">IF(OR(M32="〇",N32="〇"),IF(E32&lt;=$C$1,YEAR(TODAY()),YEAR(TODAY())-1),IF(E32&lt;=$C$1,YEAR(TODAY())+1,YEAR(TODAY())))</f>
        <v>2021</v>
      </c>
      <c r="X32" s="7" t="str">
        <f t="shared" si="0"/>
        <v>1001</v>
      </c>
      <c r="Y32" s="7">
        <f ca="1">IF(H32&lt;$C$1,YEAR(TODAY())+1,YEAR(TODAY()))</f>
        <v>2022</v>
      </c>
      <c r="Z32" s="8" t="str">
        <f t="shared" si="1"/>
        <v>0430</v>
      </c>
      <c r="AA32" s="9">
        <f t="shared" ca="1" si="12"/>
        <v>44470</v>
      </c>
      <c r="AB32" s="9">
        <f t="shared" ca="1" si="13"/>
        <v>44681</v>
      </c>
    </row>
    <row r="33" spans="1:28" x14ac:dyDescent="0.7">
      <c r="A33" s="1" t="s">
        <v>41</v>
      </c>
      <c r="B33" s="1" t="s">
        <v>116</v>
      </c>
      <c r="C33" s="1">
        <v>2</v>
      </c>
      <c r="E33" s="4">
        <v>1001</v>
      </c>
      <c r="F33" s="4">
        <f t="shared" si="2"/>
        <v>1231</v>
      </c>
      <c r="G33" s="4">
        <f t="shared" si="3"/>
        <v>101</v>
      </c>
      <c r="H33" s="4">
        <v>531</v>
      </c>
      <c r="I33" s="3">
        <v>0.29166666666666669</v>
      </c>
      <c r="J33" s="3" t="str">
        <f t="shared" si="4"/>
        <v/>
      </c>
      <c r="K33" s="3" t="str">
        <f t="shared" si="5"/>
        <v/>
      </c>
      <c r="L33" s="3">
        <v>0.5</v>
      </c>
      <c r="M33" s="1" t="str">
        <f ca="1">IF(E33&lt;=H33,IF(AND($C$1&gt;=E33,$C$1&lt;=H33),"〇","×"),IF(AND($C$1&gt;=E33,$C$1&lt;=F33),"〇","×"))</f>
        <v>×</v>
      </c>
      <c r="N33" s="1" t="str">
        <f ca="1">IF(E33&gt;H33,IF(AND($C$1&gt;=G33,$C$1&lt;=H33),"〇","×"),"")</f>
        <v>×</v>
      </c>
      <c r="O33" s="1" t="str">
        <f t="shared" ca="1" si="6"/>
        <v>×</v>
      </c>
      <c r="P33" s="1" t="str">
        <f t="shared" si="7"/>
        <v/>
      </c>
      <c r="Q33" s="1" t="str">
        <f t="shared" ca="1" si="8"/>
        <v>×</v>
      </c>
      <c r="R33" s="1" t="str">
        <f ca="1">IF(OR(M33="〇",N33="〇"),DATEDIF($A$1,AB33,"d")+1,"-")</f>
        <v>-</v>
      </c>
      <c r="S33" s="1">
        <f ca="1">IF(AND(M33="×",OR(N33="×",N33="")),DATEDIF($A$1,AA33,"d"),"-")</f>
        <v>2</v>
      </c>
      <c r="T33" s="10">
        <f t="shared" ca="1" si="9"/>
        <v>243</v>
      </c>
      <c r="U33" s="11">
        <f t="shared" si="10"/>
        <v>0.20833333333333331</v>
      </c>
      <c r="V33" s="11" t="str">
        <f t="shared" ca="1" si="11"/>
        <v>-</v>
      </c>
      <c r="W33" s="7">
        <f ca="1">IF(OR(M33="〇",N33="〇"),IF(E33&lt;=$C$1,YEAR(TODAY()),YEAR(TODAY())-1),IF(E33&lt;=$C$1,YEAR(TODAY())+1,YEAR(TODAY())))</f>
        <v>2021</v>
      </c>
      <c r="X33" s="7" t="str">
        <f t="shared" si="0"/>
        <v>1001</v>
      </c>
      <c r="Y33" s="7">
        <f ca="1">IF(H33&lt;$C$1,YEAR(TODAY())+1,YEAR(TODAY()))</f>
        <v>2022</v>
      </c>
      <c r="Z33" s="8" t="str">
        <f t="shared" si="1"/>
        <v>0531</v>
      </c>
      <c r="AA33" s="9">
        <f t="shared" ca="1" si="12"/>
        <v>44470</v>
      </c>
      <c r="AB33" s="9">
        <f t="shared" ca="1" si="13"/>
        <v>44712</v>
      </c>
    </row>
    <row r="34" spans="1:28" x14ac:dyDescent="0.7">
      <c r="A34" s="1" t="s">
        <v>42</v>
      </c>
      <c r="B34" s="1" t="s">
        <v>116</v>
      </c>
      <c r="C34" s="1">
        <v>3</v>
      </c>
      <c r="E34" s="4">
        <v>601</v>
      </c>
      <c r="F34" s="4" t="str">
        <f t="shared" si="2"/>
        <v/>
      </c>
      <c r="G34" s="4" t="str">
        <f t="shared" si="3"/>
        <v/>
      </c>
      <c r="H34" s="4">
        <v>930</v>
      </c>
      <c r="I34" s="3">
        <v>0.5</v>
      </c>
      <c r="J34" s="3" t="str">
        <f t="shared" si="4"/>
        <v/>
      </c>
      <c r="K34" s="3" t="str">
        <f t="shared" si="5"/>
        <v/>
      </c>
      <c r="L34" s="3">
        <v>0.91666666666666663</v>
      </c>
      <c r="M34" s="1" t="str">
        <f ca="1">IF(E34&lt;=H34,IF(AND($C$1&gt;=E34,$C$1&lt;=H34),"〇","×"),IF(AND($C$1&gt;=E34,$C$1&lt;=F34),"〇","×"))</f>
        <v>〇</v>
      </c>
      <c r="N34" s="1" t="str">
        <f>IF(E34&gt;H34,IF(AND($C$1&gt;=G34,$C$1&lt;=H34),"〇","×"),"")</f>
        <v/>
      </c>
      <c r="O34" s="1" t="str">
        <f t="shared" ca="1" si="6"/>
        <v>〇</v>
      </c>
      <c r="P34" s="1" t="str">
        <f t="shared" si="7"/>
        <v/>
      </c>
      <c r="Q34" s="1" t="str">
        <f t="shared" ca="1" si="8"/>
        <v>◎</v>
      </c>
      <c r="R34" s="1">
        <f ca="1">IF(OR(M34="〇",N34="〇"),DATEDIF($A$1,AB34,"d")+1,"-")</f>
        <v>2</v>
      </c>
      <c r="S34" s="1" t="str">
        <f ca="1">IF(AND(M34="×",OR(N34="×",N34="")),DATEDIF($A$1,AA34,"d"),"-")</f>
        <v>-</v>
      </c>
      <c r="T34" s="10">
        <f t="shared" ca="1" si="9"/>
        <v>122</v>
      </c>
      <c r="U34" s="11">
        <f t="shared" si="10"/>
        <v>0.41666666666666663</v>
      </c>
      <c r="V34" s="11">
        <f t="shared" ca="1" si="11"/>
        <v>0.33866921295945451</v>
      </c>
      <c r="W34" s="7">
        <f ca="1">IF(OR(M34="〇",N34="〇"),IF(E34&lt;=$C$1,YEAR(TODAY()),YEAR(TODAY())-1),IF(E34&lt;=$C$1,YEAR(TODAY())+1,YEAR(TODAY())))</f>
        <v>2021</v>
      </c>
      <c r="X34" s="7" t="str">
        <f t="shared" si="0"/>
        <v>0601</v>
      </c>
      <c r="Y34" s="7">
        <f ca="1">IF(H34&lt;$C$1,YEAR(TODAY())+1,YEAR(TODAY()))</f>
        <v>2021</v>
      </c>
      <c r="Z34" s="8" t="str">
        <f t="shared" si="1"/>
        <v>0930</v>
      </c>
      <c r="AA34" s="9">
        <f t="shared" ca="1" si="12"/>
        <v>44348</v>
      </c>
      <c r="AB34" s="9">
        <f t="shared" ca="1" si="13"/>
        <v>44469</v>
      </c>
    </row>
    <row r="35" spans="1:28" x14ac:dyDescent="0.7">
      <c r="A35" s="1" t="s">
        <v>43</v>
      </c>
      <c r="B35" s="1" t="s">
        <v>116</v>
      </c>
      <c r="C35" s="1">
        <v>4</v>
      </c>
      <c r="E35" s="4">
        <v>1201</v>
      </c>
      <c r="F35" s="4">
        <f t="shared" si="2"/>
        <v>1231</v>
      </c>
      <c r="G35" s="4">
        <f t="shared" si="3"/>
        <v>101</v>
      </c>
      <c r="H35" s="4">
        <v>530</v>
      </c>
      <c r="I35" s="3">
        <v>0.91666666666666663</v>
      </c>
      <c r="J35" s="3">
        <f t="shared" si="4"/>
        <v>0.99930555555555556</v>
      </c>
      <c r="K35" s="3">
        <f t="shared" si="5"/>
        <v>0</v>
      </c>
      <c r="L35" s="3">
        <v>0.29166666666666669</v>
      </c>
      <c r="M35" s="1" t="str">
        <f ca="1">IF(E35&lt;=H35,IF(AND($C$1&gt;=E35,$C$1&lt;=H35),"〇","×"),IF(AND($C$1&gt;=E35,$C$1&lt;=F35),"〇","×"))</f>
        <v>×</v>
      </c>
      <c r="N35" s="1" t="str">
        <f ca="1">IF(E35&gt;H35,IF(AND($C$1&gt;=G35,$C$1&lt;=H35),"〇","×"),"")</f>
        <v>×</v>
      </c>
      <c r="O35" s="1" t="str">
        <f t="shared" ca="1" si="6"/>
        <v>×</v>
      </c>
      <c r="P35" s="1" t="str">
        <f t="shared" ca="1" si="7"/>
        <v>×</v>
      </c>
      <c r="Q35" s="1" t="str">
        <f t="shared" ca="1" si="8"/>
        <v>×</v>
      </c>
      <c r="R35" s="1" t="str">
        <f ca="1">IF(OR(M35="〇",N35="〇"),DATEDIF($A$1,AB35,"d")+1,"-")</f>
        <v>-</v>
      </c>
      <c r="S35" s="1">
        <f ca="1">IF(AND(M35="×",OR(N35="×",N35="")),DATEDIF($A$1,AA35,"d"),"-")</f>
        <v>63</v>
      </c>
      <c r="T35" s="10">
        <f t="shared" ca="1" si="9"/>
        <v>181</v>
      </c>
      <c r="U35" s="11">
        <f t="shared" si="10"/>
        <v>0.625</v>
      </c>
      <c r="V35" s="11" t="str">
        <f t="shared" ca="1" si="11"/>
        <v>-</v>
      </c>
      <c r="W35" s="7">
        <f ca="1">IF(OR(M35="〇",N35="〇"),IF(E35&lt;=$C$1,YEAR(TODAY()),YEAR(TODAY())-1),IF(E35&lt;=$C$1,YEAR(TODAY())+1,YEAR(TODAY())))</f>
        <v>2021</v>
      </c>
      <c r="X35" s="7" t="str">
        <f t="shared" si="0"/>
        <v>1201</v>
      </c>
      <c r="Y35" s="7">
        <f ca="1">IF(H35&lt;$C$1,YEAR(TODAY())+1,YEAR(TODAY()))</f>
        <v>2022</v>
      </c>
      <c r="Z35" s="8" t="str">
        <f t="shared" si="1"/>
        <v>0530</v>
      </c>
      <c r="AA35" s="9">
        <f t="shared" ca="1" si="12"/>
        <v>44531</v>
      </c>
      <c r="AB35" s="9">
        <f t="shared" ca="1" si="13"/>
        <v>44711</v>
      </c>
    </row>
    <row r="36" spans="1:28" x14ac:dyDescent="0.7">
      <c r="A36" s="1" t="s">
        <v>44</v>
      </c>
      <c r="B36" s="1" t="s">
        <v>116</v>
      </c>
      <c r="C36" s="1">
        <v>2</v>
      </c>
      <c r="E36" s="4">
        <v>1001</v>
      </c>
      <c r="F36" s="4">
        <f t="shared" si="2"/>
        <v>1231</v>
      </c>
      <c r="G36" s="4">
        <f t="shared" si="3"/>
        <v>101</v>
      </c>
      <c r="H36" s="4">
        <v>630</v>
      </c>
      <c r="I36" s="3">
        <v>0.16666666666666666</v>
      </c>
      <c r="J36" s="3" t="str">
        <f t="shared" si="4"/>
        <v/>
      </c>
      <c r="K36" s="3" t="str">
        <f t="shared" si="5"/>
        <v/>
      </c>
      <c r="L36" s="3">
        <v>0.375</v>
      </c>
      <c r="M36" s="1" t="str">
        <f ca="1">IF(E36&lt;=H36,IF(AND($C$1&gt;=E36,$C$1&lt;=H36),"〇","×"),IF(AND($C$1&gt;=E36,$C$1&lt;=F36),"〇","×"))</f>
        <v>×</v>
      </c>
      <c r="N36" s="1" t="str">
        <f ca="1">IF(E36&gt;H36,IF(AND($C$1&gt;=G36,$C$1&lt;=H36),"〇","×"),"")</f>
        <v>×</v>
      </c>
      <c r="O36" s="1" t="str">
        <f t="shared" ca="1" si="6"/>
        <v>×</v>
      </c>
      <c r="P36" s="1" t="str">
        <f t="shared" si="7"/>
        <v/>
      </c>
      <c r="Q36" s="1" t="str">
        <f t="shared" ca="1" si="8"/>
        <v>×</v>
      </c>
      <c r="R36" s="1" t="str">
        <f ca="1">IF(OR(M36="〇",N36="〇"),DATEDIF($A$1,AB36,"d")+1,"-")</f>
        <v>-</v>
      </c>
      <c r="S36" s="1">
        <f ca="1">IF(AND(M36="×",OR(N36="×",N36="")),DATEDIF($A$1,AA36,"d"),"-")</f>
        <v>2</v>
      </c>
      <c r="T36" s="10">
        <f t="shared" ca="1" si="9"/>
        <v>273</v>
      </c>
      <c r="U36" s="11">
        <f t="shared" si="10"/>
        <v>0.20833333333333334</v>
      </c>
      <c r="V36" s="11" t="str">
        <f t="shared" ca="1" si="11"/>
        <v>-</v>
      </c>
      <c r="W36" s="7">
        <f ca="1">IF(OR(M36="〇",N36="〇"),IF(E36&lt;=$C$1,YEAR(TODAY()),YEAR(TODAY())-1),IF(E36&lt;=$C$1,YEAR(TODAY())+1,YEAR(TODAY())))</f>
        <v>2021</v>
      </c>
      <c r="X36" s="7" t="str">
        <f t="shared" si="0"/>
        <v>1001</v>
      </c>
      <c r="Y36" s="7">
        <f ca="1">IF(H36&lt;$C$1,YEAR(TODAY())+1,YEAR(TODAY()))</f>
        <v>2022</v>
      </c>
      <c r="Z36" s="8" t="str">
        <f t="shared" si="1"/>
        <v>0630</v>
      </c>
      <c r="AA36" s="9">
        <f t="shared" ca="1" si="12"/>
        <v>44470</v>
      </c>
      <c r="AB36" s="9">
        <f t="shared" ca="1" si="13"/>
        <v>44742</v>
      </c>
    </row>
    <row r="37" spans="1:28" x14ac:dyDescent="0.7">
      <c r="A37" s="1" t="s">
        <v>45</v>
      </c>
      <c r="B37" s="1" t="s">
        <v>116</v>
      </c>
      <c r="C37" s="1">
        <v>4</v>
      </c>
      <c r="E37" s="4">
        <v>1001</v>
      </c>
      <c r="F37" s="4">
        <f t="shared" si="2"/>
        <v>1231</v>
      </c>
      <c r="G37" s="4">
        <f t="shared" si="3"/>
        <v>101</v>
      </c>
      <c r="H37" s="4">
        <v>630</v>
      </c>
      <c r="I37" s="3">
        <v>0.375</v>
      </c>
      <c r="J37" s="3" t="str">
        <f t="shared" si="4"/>
        <v/>
      </c>
      <c r="K37" s="3" t="str">
        <f t="shared" si="5"/>
        <v/>
      </c>
      <c r="L37" s="3">
        <v>0.75</v>
      </c>
      <c r="M37" s="1" t="str">
        <f ca="1">IF(E37&lt;=H37,IF(AND($C$1&gt;=E37,$C$1&lt;=H37),"〇","×"),IF(AND($C$1&gt;=E37,$C$1&lt;=F37),"〇","×"))</f>
        <v>×</v>
      </c>
      <c r="N37" s="1" t="str">
        <f ca="1">IF(E37&gt;H37,IF(AND($C$1&gt;=G37,$C$1&lt;=H37),"〇","×"),"")</f>
        <v>×</v>
      </c>
      <c r="O37" s="1" t="str">
        <f t="shared" ca="1" si="6"/>
        <v>〇</v>
      </c>
      <c r="P37" s="1" t="str">
        <f t="shared" si="7"/>
        <v/>
      </c>
      <c r="Q37" s="1" t="str">
        <f t="shared" ca="1" si="8"/>
        <v>×</v>
      </c>
      <c r="R37" s="1" t="str">
        <f ca="1">IF(OR(M37="〇",N37="〇"),DATEDIF($A$1,AB37,"d")+1,"-")</f>
        <v>-</v>
      </c>
      <c r="S37" s="1">
        <f ca="1">IF(AND(M37="×",OR(N37="×",N37="")),DATEDIF($A$1,AA37,"d"),"-")</f>
        <v>2</v>
      </c>
      <c r="T37" s="10">
        <f t="shared" ca="1" si="9"/>
        <v>273</v>
      </c>
      <c r="U37" s="11">
        <f t="shared" si="10"/>
        <v>0.375</v>
      </c>
      <c r="V37" s="11" t="str">
        <f t="shared" ca="1" si="11"/>
        <v>-</v>
      </c>
      <c r="W37" s="7">
        <f ca="1">IF(OR(M37="〇",N37="〇"),IF(E37&lt;=$C$1,YEAR(TODAY()),YEAR(TODAY())-1),IF(E37&lt;=$C$1,YEAR(TODAY())+1,YEAR(TODAY())))</f>
        <v>2021</v>
      </c>
      <c r="X37" s="7" t="str">
        <f t="shared" si="0"/>
        <v>1001</v>
      </c>
      <c r="Y37" s="7">
        <f ca="1">IF(H37&lt;$C$1,YEAR(TODAY())+1,YEAR(TODAY()))</f>
        <v>2022</v>
      </c>
      <c r="Z37" s="8" t="str">
        <f t="shared" si="1"/>
        <v>0630</v>
      </c>
      <c r="AA37" s="9">
        <f t="shared" ca="1" si="12"/>
        <v>44470</v>
      </c>
      <c r="AB37" s="9">
        <f t="shared" ca="1" si="13"/>
        <v>44742</v>
      </c>
    </row>
    <row r="38" spans="1:28" x14ac:dyDescent="0.7">
      <c r="A38" s="1" t="s">
        <v>46</v>
      </c>
      <c r="B38" s="1" t="s">
        <v>116</v>
      </c>
      <c r="C38" s="1">
        <v>3</v>
      </c>
      <c r="E38" s="4">
        <v>1001</v>
      </c>
      <c r="F38" s="4">
        <f t="shared" si="2"/>
        <v>1231</v>
      </c>
      <c r="G38" s="4">
        <f t="shared" si="3"/>
        <v>101</v>
      </c>
      <c r="H38" s="4">
        <v>630</v>
      </c>
      <c r="I38" s="3">
        <v>0.75</v>
      </c>
      <c r="J38" s="3">
        <f t="shared" si="4"/>
        <v>0.99930555555555556</v>
      </c>
      <c r="K38" s="3">
        <f t="shared" si="5"/>
        <v>0</v>
      </c>
      <c r="L38" s="3">
        <v>0.16666666666666666</v>
      </c>
      <c r="M38" s="1" t="str">
        <f ca="1">IF(E38&lt;=H38,IF(AND($C$1&gt;=E38,$C$1&lt;=H38),"〇","×"),IF(AND($C$1&gt;=E38,$C$1&lt;=F38),"〇","×"))</f>
        <v>×</v>
      </c>
      <c r="N38" s="1" t="str">
        <f ca="1">IF(E38&gt;H38,IF(AND($C$1&gt;=G38,$C$1&lt;=H38),"〇","×"),"")</f>
        <v>×</v>
      </c>
      <c r="O38" s="1" t="str">
        <f t="shared" ca="1" si="6"/>
        <v>×</v>
      </c>
      <c r="P38" s="1" t="str">
        <f t="shared" ca="1" si="7"/>
        <v>×</v>
      </c>
      <c r="Q38" s="1" t="str">
        <f t="shared" ca="1" si="8"/>
        <v>×</v>
      </c>
      <c r="R38" s="1" t="str">
        <f ca="1">IF(OR(M38="〇",N38="〇"),DATEDIF($A$1,AB38,"d")+1,"-")</f>
        <v>-</v>
      </c>
      <c r="S38" s="1">
        <f ca="1">IF(AND(M38="×",OR(N38="×",N38="")),DATEDIF($A$1,AA38,"d"),"-")</f>
        <v>2</v>
      </c>
      <c r="T38" s="10">
        <f t="shared" ca="1" si="9"/>
        <v>273</v>
      </c>
      <c r="U38" s="11">
        <f t="shared" si="10"/>
        <v>0.58333333333333337</v>
      </c>
      <c r="V38" s="11" t="str">
        <f t="shared" ca="1" si="11"/>
        <v>-</v>
      </c>
      <c r="W38" s="7">
        <f ca="1">IF(OR(M38="〇",N38="〇"),IF(E38&lt;=$C$1,YEAR(TODAY()),YEAR(TODAY())-1),IF(E38&lt;=$C$1,YEAR(TODAY())+1,YEAR(TODAY())))</f>
        <v>2021</v>
      </c>
      <c r="X38" s="7" t="str">
        <f t="shared" si="0"/>
        <v>1001</v>
      </c>
      <c r="Y38" s="7">
        <f ca="1">IF(H38&lt;$C$1,YEAR(TODAY())+1,YEAR(TODAY()))</f>
        <v>2022</v>
      </c>
      <c r="Z38" s="8" t="str">
        <f t="shared" si="1"/>
        <v>0630</v>
      </c>
      <c r="AA38" s="9">
        <f t="shared" ca="1" si="12"/>
        <v>44470</v>
      </c>
      <c r="AB38" s="9">
        <f t="shared" ca="1" si="13"/>
        <v>44742</v>
      </c>
    </row>
    <row r="39" spans="1:28" x14ac:dyDescent="0.7">
      <c r="A39" s="1" t="s">
        <v>47</v>
      </c>
      <c r="B39" s="1" t="s">
        <v>116</v>
      </c>
      <c r="C39" s="1">
        <v>1</v>
      </c>
      <c r="E39" s="4">
        <v>101</v>
      </c>
      <c r="F39" s="4" t="str">
        <f t="shared" si="2"/>
        <v/>
      </c>
      <c r="G39" s="4" t="str">
        <f t="shared" si="3"/>
        <v/>
      </c>
      <c r="H39" s="4">
        <v>1231</v>
      </c>
      <c r="I39" s="3">
        <v>0.91666666666666663</v>
      </c>
      <c r="J39" s="3">
        <f t="shared" si="4"/>
        <v>0.99930555555555556</v>
      </c>
      <c r="K39" s="3">
        <f t="shared" si="5"/>
        <v>0</v>
      </c>
      <c r="L39" s="3">
        <v>0.29166666666666669</v>
      </c>
      <c r="M39" s="1" t="str">
        <f ca="1">IF(E39&lt;=H39,IF(AND($C$1&gt;=E39,$C$1&lt;=H39),"〇","×"),IF(AND($C$1&gt;=E39,$C$1&lt;=F39),"〇","×"))</f>
        <v>〇</v>
      </c>
      <c r="N39" s="1" t="str">
        <f>IF(E39&gt;H39,IF(AND($C$1&gt;=G39,$C$1&lt;=H39),"〇","×"),"")</f>
        <v/>
      </c>
      <c r="O39" s="1" t="str">
        <f t="shared" ca="1" si="6"/>
        <v>×</v>
      </c>
      <c r="P39" s="1" t="str">
        <f t="shared" ca="1" si="7"/>
        <v>×</v>
      </c>
      <c r="Q39" s="1" t="str">
        <f t="shared" ca="1" si="8"/>
        <v>×</v>
      </c>
      <c r="R39" s="1">
        <f ca="1">IF(OR(M39="〇",N39="〇"),DATEDIF($A$1,AB39,"d")+1,"-")</f>
        <v>94</v>
      </c>
      <c r="S39" s="1" t="str">
        <f ca="1">IF(AND(M39="×",OR(N39="×",N39="")),DATEDIF($A$1,AA39,"d"),"-")</f>
        <v>-</v>
      </c>
      <c r="T39" s="10">
        <f t="shared" ca="1" si="9"/>
        <v>365</v>
      </c>
      <c r="U39" s="11">
        <f t="shared" si="10"/>
        <v>0.625</v>
      </c>
      <c r="V39" s="11" t="str">
        <f t="shared" ca="1" si="11"/>
        <v>-</v>
      </c>
      <c r="W39" s="7">
        <f ca="1">IF(OR(M39="〇",N39="〇"),IF(E39&lt;=$C$1,YEAR(TODAY()),YEAR(TODAY())-1),IF(E39&lt;=$C$1,YEAR(TODAY())+1,YEAR(TODAY())))</f>
        <v>2021</v>
      </c>
      <c r="X39" s="7" t="str">
        <f t="shared" si="0"/>
        <v>0101</v>
      </c>
      <c r="Y39" s="7">
        <f ca="1">IF(H39&lt;$C$1,YEAR(TODAY())+1,YEAR(TODAY()))</f>
        <v>2021</v>
      </c>
      <c r="Z39" s="8" t="str">
        <f t="shared" si="1"/>
        <v>1231</v>
      </c>
      <c r="AA39" s="9">
        <f t="shared" ca="1" si="12"/>
        <v>44197</v>
      </c>
      <c r="AB39" s="9">
        <f t="shared" ca="1" si="13"/>
        <v>44561</v>
      </c>
    </row>
    <row r="40" spans="1:28" x14ac:dyDescent="0.7">
      <c r="A40" s="1" t="s">
        <v>48</v>
      </c>
      <c r="B40" s="1" t="s">
        <v>116</v>
      </c>
      <c r="C40" s="1">
        <v>1</v>
      </c>
      <c r="E40" s="4">
        <v>1201</v>
      </c>
      <c r="F40" s="4">
        <f t="shared" si="2"/>
        <v>1231</v>
      </c>
      <c r="G40" s="4">
        <f t="shared" si="3"/>
        <v>101</v>
      </c>
      <c r="H40" s="4">
        <v>430</v>
      </c>
      <c r="I40" s="3">
        <v>0.16666666666666666</v>
      </c>
      <c r="J40" s="3" t="str">
        <f t="shared" si="4"/>
        <v/>
      </c>
      <c r="K40" s="3" t="str">
        <f t="shared" si="5"/>
        <v/>
      </c>
      <c r="L40" s="3">
        <v>0.375</v>
      </c>
      <c r="M40" s="1" t="str">
        <f ca="1">IF(E40&lt;=H40,IF(AND($C$1&gt;=E40,$C$1&lt;=H40),"〇","×"),IF(AND($C$1&gt;=E40,$C$1&lt;=F40),"〇","×"))</f>
        <v>×</v>
      </c>
      <c r="N40" s="1" t="str">
        <f ca="1">IF(E40&gt;H40,IF(AND($C$1&gt;=G40,$C$1&lt;=H40),"〇","×"),"")</f>
        <v>×</v>
      </c>
      <c r="O40" s="1" t="str">
        <f t="shared" ca="1" si="6"/>
        <v>×</v>
      </c>
      <c r="P40" s="1" t="str">
        <f t="shared" si="7"/>
        <v/>
      </c>
      <c r="Q40" s="1" t="str">
        <f t="shared" ca="1" si="8"/>
        <v>×</v>
      </c>
      <c r="R40" s="1" t="str">
        <f ca="1">IF(OR(M40="〇",N40="〇"),DATEDIF($A$1,AB40,"d")+1,"-")</f>
        <v>-</v>
      </c>
      <c r="S40" s="1">
        <f ca="1">IF(AND(M40="×",OR(N40="×",N40="")),DATEDIF($A$1,AA40,"d"),"-")</f>
        <v>63</v>
      </c>
      <c r="T40" s="10">
        <f t="shared" ca="1" si="9"/>
        <v>151</v>
      </c>
      <c r="U40" s="11">
        <f t="shared" si="10"/>
        <v>0.20833333333333334</v>
      </c>
      <c r="V40" s="11" t="str">
        <f t="shared" ca="1" si="11"/>
        <v>-</v>
      </c>
      <c r="W40" s="7">
        <f ca="1">IF(OR(M40="〇",N40="〇"),IF(E40&lt;=$C$1,YEAR(TODAY()),YEAR(TODAY())-1),IF(E40&lt;=$C$1,YEAR(TODAY())+1,YEAR(TODAY())))</f>
        <v>2021</v>
      </c>
      <c r="X40" s="7" t="str">
        <f t="shared" si="0"/>
        <v>1201</v>
      </c>
      <c r="Y40" s="7">
        <f ca="1">IF(H40&lt;$C$1,YEAR(TODAY())+1,YEAR(TODAY()))</f>
        <v>2022</v>
      </c>
      <c r="Z40" s="8" t="str">
        <f t="shared" si="1"/>
        <v>0430</v>
      </c>
      <c r="AA40" s="9">
        <f t="shared" ca="1" si="12"/>
        <v>44531</v>
      </c>
      <c r="AB40" s="9">
        <f t="shared" ca="1" si="13"/>
        <v>44681</v>
      </c>
    </row>
    <row r="41" spans="1:28" x14ac:dyDescent="0.7">
      <c r="A41" s="1" t="s">
        <v>49</v>
      </c>
      <c r="B41" s="1" t="s">
        <v>116</v>
      </c>
      <c r="C41" s="1">
        <v>2</v>
      </c>
      <c r="E41" s="4">
        <v>1201</v>
      </c>
      <c r="F41" s="4">
        <f t="shared" si="2"/>
        <v>1231</v>
      </c>
      <c r="G41" s="4">
        <f t="shared" si="3"/>
        <v>101</v>
      </c>
      <c r="H41" s="4">
        <v>430</v>
      </c>
      <c r="I41" s="3">
        <v>0.375</v>
      </c>
      <c r="J41" s="3" t="str">
        <f t="shared" si="4"/>
        <v/>
      </c>
      <c r="K41" s="3" t="str">
        <f t="shared" si="5"/>
        <v/>
      </c>
      <c r="L41" s="3">
        <v>0.75</v>
      </c>
      <c r="M41" s="1" t="str">
        <f ca="1">IF(E41&lt;=H41,IF(AND($C$1&gt;=E41,$C$1&lt;=H41),"〇","×"),IF(AND($C$1&gt;=E41,$C$1&lt;=F41),"〇","×"))</f>
        <v>×</v>
      </c>
      <c r="N41" s="1" t="str">
        <f ca="1">IF(E41&gt;H41,IF(AND($C$1&gt;=G41,$C$1&lt;=H41),"〇","×"),"")</f>
        <v>×</v>
      </c>
      <c r="O41" s="1" t="str">
        <f t="shared" ca="1" si="6"/>
        <v>〇</v>
      </c>
      <c r="P41" s="1" t="str">
        <f t="shared" si="7"/>
        <v/>
      </c>
      <c r="Q41" s="1" t="str">
        <f t="shared" ca="1" si="8"/>
        <v>×</v>
      </c>
      <c r="R41" s="1" t="str">
        <f ca="1">IF(OR(M41="〇",N41="〇"),DATEDIF($A$1,AB41,"d")+1,"-")</f>
        <v>-</v>
      </c>
      <c r="S41" s="1">
        <f ca="1">IF(AND(M41="×",OR(N41="×",N41="")),DATEDIF($A$1,AA41,"d"),"-")</f>
        <v>63</v>
      </c>
      <c r="T41" s="10">
        <f t="shared" ca="1" si="9"/>
        <v>151</v>
      </c>
      <c r="U41" s="11">
        <f t="shared" si="10"/>
        <v>0.375</v>
      </c>
      <c r="V41" s="11" t="str">
        <f t="shared" ca="1" si="11"/>
        <v>-</v>
      </c>
      <c r="W41" s="7">
        <f ca="1">IF(OR(M41="〇",N41="〇"),IF(E41&lt;=$C$1,YEAR(TODAY()),YEAR(TODAY())-1),IF(E41&lt;=$C$1,YEAR(TODAY())+1,YEAR(TODAY())))</f>
        <v>2021</v>
      </c>
      <c r="X41" s="7" t="str">
        <f t="shared" si="0"/>
        <v>1201</v>
      </c>
      <c r="Y41" s="7">
        <f ca="1">IF(H41&lt;$C$1,YEAR(TODAY())+1,YEAR(TODAY()))</f>
        <v>2022</v>
      </c>
      <c r="Z41" s="8" t="str">
        <f t="shared" si="1"/>
        <v>0430</v>
      </c>
      <c r="AA41" s="9">
        <f t="shared" ca="1" si="12"/>
        <v>44531</v>
      </c>
      <c r="AB41" s="9">
        <f t="shared" ca="1" si="13"/>
        <v>44681</v>
      </c>
    </row>
    <row r="42" spans="1:28" x14ac:dyDescent="0.7">
      <c r="A42" s="1" t="s">
        <v>50</v>
      </c>
      <c r="B42" s="1" t="s">
        <v>116</v>
      </c>
      <c r="C42" s="1">
        <v>3</v>
      </c>
      <c r="E42" s="4">
        <v>301</v>
      </c>
      <c r="F42" s="4" t="str">
        <f t="shared" si="2"/>
        <v/>
      </c>
      <c r="G42" s="4" t="str">
        <f t="shared" si="3"/>
        <v/>
      </c>
      <c r="H42" s="4">
        <v>1030</v>
      </c>
      <c r="I42" s="3">
        <v>0.33333333333333331</v>
      </c>
      <c r="J42" s="3" t="str">
        <f t="shared" si="4"/>
        <v/>
      </c>
      <c r="K42" s="3" t="str">
        <f t="shared" si="5"/>
        <v/>
      </c>
      <c r="L42" s="3">
        <v>0.54166666666666663</v>
      </c>
      <c r="M42" s="1" t="str">
        <f ca="1">IF(E42&lt;=H42,IF(AND($C$1&gt;=E42,$C$1&lt;=H42),"〇","×"),IF(AND($C$1&gt;=E42,$C$1&lt;=F42),"〇","×"))</f>
        <v>〇</v>
      </c>
      <c r="N42" s="1" t="str">
        <f>IF(E42&gt;H42,IF(AND($C$1&gt;=G42,$C$1&lt;=H42),"〇","×"),"")</f>
        <v/>
      </c>
      <c r="O42" s="1" t="str">
        <f t="shared" ca="1" si="6"/>
        <v>×</v>
      </c>
      <c r="P42" s="1" t="str">
        <f t="shared" si="7"/>
        <v/>
      </c>
      <c r="Q42" s="1" t="str">
        <f t="shared" ca="1" si="8"/>
        <v>×</v>
      </c>
      <c r="R42" s="1">
        <f ca="1">IF(OR(M42="〇",N42="〇"),DATEDIF($A$1,AB42,"d")+1,"-")</f>
        <v>32</v>
      </c>
      <c r="S42" s="1" t="str">
        <f ca="1">IF(AND(M42="×",OR(N42="×",N42="")),DATEDIF($A$1,AA42,"d"),"-")</f>
        <v>-</v>
      </c>
      <c r="T42" s="10">
        <f t="shared" ca="1" si="9"/>
        <v>244</v>
      </c>
      <c r="U42" s="11">
        <f t="shared" si="10"/>
        <v>0.20833333333333331</v>
      </c>
      <c r="V42" s="11" t="str">
        <f t="shared" ca="1" si="11"/>
        <v>-</v>
      </c>
      <c r="W42" s="7">
        <f ca="1">IF(OR(M42="〇",N42="〇"),IF(E42&lt;=$C$1,YEAR(TODAY()),YEAR(TODAY())-1),IF(E42&lt;=$C$1,YEAR(TODAY())+1,YEAR(TODAY())))</f>
        <v>2021</v>
      </c>
      <c r="X42" s="7" t="str">
        <f t="shared" si="0"/>
        <v>0301</v>
      </c>
      <c r="Y42" s="7">
        <f ca="1">IF(H42&lt;$C$1,YEAR(TODAY())+1,YEAR(TODAY()))</f>
        <v>2021</v>
      </c>
      <c r="Z42" s="8" t="str">
        <f t="shared" si="1"/>
        <v>1030</v>
      </c>
      <c r="AA42" s="9">
        <f t="shared" ca="1" si="12"/>
        <v>44256</v>
      </c>
      <c r="AB42" s="9">
        <f t="shared" ca="1" si="13"/>
        <v>44499</v>
      </c>
    </row>
    <row r="43" spans="1:28" x14ac:dyDescent="0.7">
      <c r="A43" s="1" t="s">
        <v>51</v>
      </c>
      <c r="B43" s="1" t="s">
        <v>116</v>
      </c>
      <c r="C43" s="1">
        <v>4</v>
      </c>
      <c r="E43" s="4">
        <v>301</v>
      </c>
      <c r="F43" s="4" t="str">
        <f t="shared" si="2"/>
        <v/>
      </c>
      <c r="G43" s="4" t="str">
        <f t="shared" si="3"/>
        <v/>
      </c>
      <c r="H43" s="4">
        <v>1030</v>
      </c>
      <c r="I43" s="3">
        <v>0.54166666666666663</v>
      </c>
      <c r="J43" s="3" t="str">
        <f t="shared" si="4"/>
        <v/>
      </c>
      <c r="K43" s="3" t="str">
        <f t="shared" si="5"/>
        <v/>
      </c>
      <c r="L43" s="3">
        <v>0.95833333333333337</v>
      </c>
      <c r="M43" s="1" t="str">
        <f ca="1">IF(E43&lt;=H43,IF(AND($C$1&gt;=E43,$C$1&lt;=H43),"〇","×"),IF(AND($C$1&gt;=E43,$C$1&lt;=F43),"〇","×"))</f>
        <v>〇</v>
      </c>
      <c r="N43" s="1" t="str">
        <f>IF(E43&gt;H43,IF(AND($C$1&gt;=G43,$C$1&lt;=H43),"〇","×"),"")</f>
        <v/>
      </c>
      <c r="O43" s="1" t="str">
        <f t="shared" ca="1" si="6"/>
        <v>〇</v>
      </c>
      <c r="P43" s="1" t="str">
        <f t="shared" si="7"/>
        <v/>
      </c>
      <c r="Q43" s="1" t="str">
        <f t="shared" ca="1" si="8"/>
        <v>◎</v>
      </c>
      <c r="R43" s="1">
        <f ca="1">IF(OR(M43="〇",N43="〇"),DATEDIF($A$1,AB43,"d")+1,"-")</f>
        <v>32</v>
      </c>
      <c r="S43" s="1" t="str">
        <f ca="1">IF(AND(M43="×",OR(N43="×",N43="")),DATEDIF($A$1,AA43,"d"),"-")</f>
        <v>-</v>
      </c>
      <c r="T43" s="10">
        <f t="shared" ca="1" si="9"/>
        <v>244</v>
      </c>
      <c r="U43" s="11">
        <f t="shared" si="10"/>
        <v>0.41666666666666674</v>
      </c>
      <c r="V43" s="11">
        <f t="shared" ca="1" si="11"/>
        <v>0.38033587962612125</v>
      </c>
      <c r="W43" s="7">
        <f ca="1">IF(OR(M43="〇",N43="〇"),IF(E43&lt;=$C$1,YEAR(TODAY()),YEAR(TODAY())-1),IF(E43&lt;=$C$1,YEAR(TODAY())+1,YEAR(TODAY())))</f>
        <v>2021</v>
      </c>
      <c r="X43" s="7" t="str">
        <f t="shared" si="0"/>
        <v>0301</v>
      </c>
      <c r="Y43" s="7">
        <f ca="1">IF(H43&lt;$C$1,YEAR(TODAY())+1,YEAR(TODAY()))</f>
        <v>2021</v>
      </c>
      <c r="Z43" s="8" t="str">
        <f t="shared" si="1"/>
        <v>1030</v>
      </c>
      <c r="AA43" s="9">
        <f t="shared" ca="1" si="12"/>
        <v>44256</v>
      </c>
      <c r="AB43" s="9">
        <f t="shared" ca="1" si="13"/>
        <v>44499</v>
      </c>
    </row>
    <row r="44" spans="1:28" x14ac:dyDescent="0.7">
      <c r="A44" s="1" t="s">
        <v>52</v>
      </c>
      <c r="B44" s="1" t="s">
        <v>116</v>
      </c>
      <c r="C44" s="1">
        <v>2</v>
      </c>
      <c r="E44" s="4">
        <v>401</v>
      </c>
      <c r="F44" s="4" t="str">
        <f t="shared" si="2"/>
        <v/>
      </c>
      <c r="G44" s="4" t="str">
        <f t="shared" si="3"/>
        <v/>
      </c>
      <c r="H44" s="4">
        <v>1231</v>
      </c>
      <c r="I44" s="3">
        <v>0.95833333333333337</v>
      </c>
      <c r="J44" s="3">
        <f t="shared" si="4"/>
        <v>0.99930555555555556</v>
      </c>
      <c r="K44" s="3">
        <f t="shared" si="5"/>
        <v>0</v>
      </c>
      <c r="L44" s="3">
        <v>0.33333333333333331</v>
      </c>
      <c r="M44" s="1" t="str">
        <f ca="1">IF(E44&lt;=H44,IF(AND($C$1&gt;=E44,$C$1&lt;=H44),"〇","×"),IF(AND($C$1&gt;=E44,$C$1&lt;=F44),"〇","×"))</f>
        <v>〇</v>
      </c>
      <c r="N44" s="1" t="str">
        <f>IF(E44&gt;H44,IF(AND($C$1&gt;=G44,$C$1&lt;=H44),"〇","×"),"")</f>
        <v/>
      </c>
      <c r="O44" s="1" t="str">
        <f t="shared" ca="1" si="6"/>
        <v>×</v>
      </c>
      <c r="P44" s="1" t="str">
        <f t="shared" ca="1" si="7"/>
        <v>×</v>
      </c>
      <c r="Q44" s="1" t="str">
        <f t="shared" ca="1" si="8"/>
        <v>×</v>
      </c>
      <c r="R44" s="1">
        <f ca="1">IF(OR(M44="〇",N44="〇"),DATEDIF($A$1,AB44,"d")+1,"-")</f>
        <v>94</v>
      </c>
      <c r="S44" s="1" t="str">
        <f ca="1">IF(AND(M44="×",OR(N44="×",N44="")),DATEDIF($A$1,AA44,"d"),"-")</f>
        <v>-</v>
      </c>
      <c r="T44" s="10">
        <f t="shared" ca="1" si="9"/>
        <v>275</v>
      </c>
      <c r="U44" s="11">
        <f t="shared" si="10"/>
        <v>0.625</v>
      </c>
      <c r="V44" s="11" t="str">
        <f t="shared" ca="1" si="11"/>
        <v>-</v>
      </c>
      <c r="W44" s="7">
        <f ca="1">IF(OR(M44="〇",N44="〇"),IF(E44&lt;=$C$1,YEAR(TODAY()),YEAR(TODAY())-1),IF(E44&lt;=$C$1,YEAR(TODAY())+1,YEAR(TODAY())))</f>
        <v>2021</v>
      </c>
      <c r="X44" s="7" t="str">
        <f t="shared" si="0"/>
        <v>0401</v>
      </c>
      <c r="Y44" s="7">
        <f ca="1">IF(H44&lt;$C$1,YEAR(TODAY())+1,YEAR(TODAY()))</f>
        <v>2021</v>
      </c>
      <c r="Z44" s="8" t="str">
        <f t="shared" si="1"/>
        <v>1231</v>
      </c>
      <c r="AA44" s="9">
        <f t="shared" ca="1" si="12"/>
        <v>44287</v>
      </c>
      <c r="AB44" s="9">
        <f t="shared" ca="1" si="13"/>
        <v>44561</v>
      </c>
    </row>
    <row r="45" spans="1:28" x14ac:dyDescent="0.7">
      <c r="A45" s="1" t="s">
        <v>53</v>
      </c>
      <c r="B45" s="1" t="s">
        <v>115</v>
      </c>
      <c r="C45" s="1">
        <v>1</v>
      </c>
      <c r="E45" s="4">
        <v>101</v>
      </c>
      <c r="F45" s="4" t="str">
        <f t="shared" si="2"/>
        <v/>
      </c>
      <c r="G45" s="4" t="str">
        <f t="shared" si="3"/>
        <v/>
      </c>
      <c r="H45" s="4">
        <v>1231</v>
      </c>
      <c r="I45" s="3">
        <v>0</v>
      </c>
      <c r="J45" s="3" t="str">
        <f t="shared" si="4"/>
        <v/>
      </c>
      <c r="K45" s="3" t="str">
        <f t="shared" si="5"/>
        <v/>
      </c>
      <c r="L45" s="3">
        <v>0.99930555555555556</v>
      </c>
      <c r="M45" s="1" t="str">
        <f ca="1">IF(E45&lt;=H45,IF(AND($C$1&gt;=E45,$C$1&lt;=H45),"〇","×"),IF(AND($C$1&gt;=E45,$C$1&lt;=F45),"〇","×"))</f>
        <v>〇</v>
      </c>
      <c r="N45" s="1" t="str">
        <f>IF(E45&gt;H45,IF(AND($C$1&gt;=G45,$C$1&lt;=H45),"〇","×"),"")</f>
        <v/>
      </c>
      <c r="O45" s="1" t="str">
        <f t="shared" ca="1" si="6"/>
        <v>〇</v>
      </c>
      <c r="P45" s="1" t="str">
        <f t="shared" si="7"/>
        <v/>
      </c>
      <c r="Q45" s="1" t="str">
        <f t="shared" ca="1" si="8"/>
        <v>◎</v>
      </c>
      <c r="R45" s="1">
        <f ca="1">IF(OR(M45="〇",N45="〇"),DATEDIF($A$1,AB45,"d")+1,"-")</f>
        <v>94</v>
      </c>
      <c r="S45" s="1" t="str">
        <f ca="1">IF(AND(M45="×",OR(N45="×",N45="")),DATEDIF($A$1,AA45,"d"),"-")</f>
        <v>-</v>
      </c>
      <c r="T45" s="10">
        <f t="shared" ca="1" si="9"/>
        <v>365</v>
      </c>
      <c r="U45" s="11">
        <f t="shared" si="10"/>
        <v>0.99930555555555556</v>
      </c>
      <c r="V45" s="11" t="str">
        <f t="shared" ca="1" si="11"/>
        <v>いつでも</v>
      </c>
      <c r="W45" s="7">
        <f ca="1">IF(OR(M45="〇",N45="〇"),IF(E45&lt;=$C$1,YEAR(TODAY()),YEAR(TODAY())-1),IF(E45&lt;=$C$1,YEAR(TODAY())+1,YEAR(TODAY())))</f>
        <v>2021</v>
      </c>
      <c r="X45" s="7" t="str">
        <f t="shared" si="0"/>
        <v>0101</v>
      </c>
      <c r="Y45" s="7">
        <f ca="1">IF(H45&lt;$C$1,YEAR(TODAY())+1,YEAR(TODAY()))</f>
        <v>2021</v>
      </c>
      <c r="Z45" s="8" t="str">
        <f t="shared" si="1"/>
        <v>1231</v>
      </c>
      <c r="AA45" s="9">
        <f t="shared" ca="1" si="12"/>
        <v>44197</v>
      </c>
      <c r="AB45" s="9">
        <f t="shared" ca="1" si="13"/>
        <v>44561</v>
      </c>
    </row>
    <row r="46" spans="1:28" x14ac:dyDescent="0.7">
      <c r="A46" s="1" t="s">
        <v>54</v>
      </c>
      <c r="B46" s="1" t="s">
        <v>116</v>
      </c>
      <c r="C46" s="1">
        <v>3</v>
      </c>
      <c r="E46" s="4">
        <v>701</v>
      </c>
      <c r="F46" s="4">
        <f t="shared" si="2"/>
        <v>1231</v>
      </c>
      <c r="G46" s="4">
        <f t="shared" si="3"/>
        <v>101</v>
      </c>
      <c r="H46" s="4">
        <v>330</v>
      </c>
      <c r="I46" s="3">
        <v>0.375</v>
      </c>
      <c r="J46" s="3" t="str">
        <f t="shared" si="4"/>
        <v/>
      </c>
      <c r="K46" s="3" t="str">
        <f t="shared" si="5"/>
        <v/>
      </c>
      <c r="L46" s="3">
        <v>0.75</v>
      </c>
      <c r="M46" s="1" t="str">
        <f ca="1">IF(E46&lt;=H46,IF(AND($C$1&gt;=E46,$C$1&lt;=H46),"〇","×"),IF(AND($C$1&gt;=E46,$C$1&lt;=F46),"〇","×"))</f>
        <v>〇</v>
      </c>
      <c r="N46" s="1" t="str">
        <f ca="1">IF(E46&gt;H46,IF(AND($C$1&gt;=G46,$C$1&lt;=H46),"〇","×"),"")</f>
        <v>×</v>
      </c>
      <c r="O46" s="1" t="str">
        <f t="shared" ca="1" si="6"/>
        <v>〇</v>
      </c>
      <c r="P46" s="1" t="str">
        <f t="shared" si="7"/>
        <v/>
      </c>
      <c r="Q46" s="1" t="str">
        <f t="shared" ca="1" si="8"/>
        <v>◎</v>
      </c>
      <c r="R46" s="1">
        <f ca="1">IF(OR(M46="〇",N46="〇"),DATEDIF($A$1,AB46,"d")+1,"-")</f>
        <v>183</v>
      </c>
      <c r="S46" s="1" t="str">
        <f ca="1">IF(AND(M46="×",OR(N46="×",N46="")),DATEDIF($A$1,AA46,"d"),"-")</f>
        <v>-</v>
      </c>
      <c r="T46" s="10">
        <f t="shared" ca="1" si="9"/>
        <v>273</v>
      </c>
      <c r="U46" s="11">
        <f t="shared" si="10"/>
        <v>0.375</v>
      </c>
      <c r="V46" s="11">
        <f t="shared" ca="1" si="11"/>
        <v>0.17200254629278788</v>
      </c>
      <c r="W46" s="7">
        <f ca="1">IF(OR(M46="〇",N46="〇"),IF(E46&lt;=$C$1,YEAR(TODAY()),YEAR(TODAY())-1),IF(E46&lt;=$C$1,YEAR(TODAY())+1,YEAR(TODAY())))</f>
        <v>2021</v>
      </c>
      <c r="X46" s="7" t="str">
        <f t="shared" si="0"/>
        <v>0701</v>
      </c>
      <c r="Y46" s="7">
        <f ca="1">IF(H46&lt;$C$1,YEAR(TODAY())+1,YEAR(TODAY()))</f>
        <v>2022</v>
      </c>
      <c r="Z46" s="8" t="str">
        <f t="shared" si="1"/>
        <v>0330</v>
      </c>
      <c r="AA46" s="9">
        <f t="shared" ca="1" si="12"/>
        <v>44378</v>
      </c>
      <c r="AB46" s="9">
        <f t="shared" ca="1" si="13"/>
        <v>44650</v>
      </c>
    </row>
    <row r="47" spans="1:28" x14ac:dyDescent="0.7">
      <c r="A47" s="1" t="s">
        <v>55</v>
      </c>
      <c r="B47" s="1" t="s">
        <v>116</v>
      </c>
      <c r="C47" s="1">
        <v>3</v>
      </c>
      <c r="E47" s="4">
        <v>701</v>
      </c>
      <c r="F47" s="4">
        <f t="shared" si="2"/>
        <v>1231</v>
      </c>
      <c r="G47" s="4">
        <f t="shared" si="3"/>
        <v>101</v>
      </c>
      <c r="H47" s="4">
        <v>330</v>
      </c>
      <c r="I47" s="3">
        <v>0.75</v>
      </c>
      <c r="J47" s="3">
        <f t="shared" si="4"/>
        <v>0.99930555555555556</v>
      </c>
      <c r="K47" s="3">
        <f t="shared" si="5"/>
        <v>0</v>
      </c>
      <c r="L47" s="3">
        <v>0.16666666666666666</v>
      </c>
      <c r="M47" s="1" t="str">
        <f ca="1">IF(E47&lt;=H47,IF(AND($C$1&gt;=E47,$C$1&lt;=H47),"〇","×"),IF(AND($C$1&gt;=E47,$C$1&lt;=F47),"〇","×"))</f>
        <v>〇</v>
      </c>
      <c r="N47" s="1" t="str">
        <f ca="1">IF(E47&gt;H47,IF(AND($C$1&gt;=G47,$C$1&lt;=H47),"〇","×"),"")</f>
        <v>×</v>
      </c>
      <c r="O47" s="1" t="str">
        <f t="shared" ca="1" si="6"/>
        <v>×</v>
      </c>
      <c r="P47" s="1" t="str">
        <f t="shared" ca="1" si="7"/>
        <v>×</v>
      </c>
      <c r="Q47" s="1" t="str">
        <f t="shared" ca="1" si="8"/>
        <v>×</v>
      </c>
      <c r="R47" s="1">
        <f ca="1">IF(OR(M47="〇",N47="〇"),DATEDIF($A$1,AB47,"d")+1,"-")</f>
        <v>183</v>
      </c>
      <c r="S47" s="1" t="str">
        <f ca="1">IF(AND(M47="×",OR(N47="×",N47="")),DATEDIF($A$1,AA47,"d"),"-")</f>
        <v>-</v>
      </c>
      <c r="T47" s="10">
        <f t="shared" ca="1" si="9"/>
        <v>273</v>
      </c>
      <c r="U47" s="11">
        <f t="shared" si="10"/>
        <v>0.58333333333333337</v>
      </c>
      <c r="V47" s="11" t="str">
        <f t="shared" ca="1" si="11"/>
        <v>-</v>
      </c>
      <c r="W47" s="7">
        <f ca="1">IF(OR(M47="〇",N47="〇"),IF(E47&lt;=$C$1,YEAR(TODAY()),YEAR(TODAY())-1),IF(E47&lt;=$C$1,YEAR(TODAY())+1,YEAR(TODAY())))</f>
        <v>2021</v>
      </c>
      <c r="X47" s="7" t="str">
        <f t="shared" si="0"/>
        <v>0701</v>
      </c>
      <c r="Y47" s="7">
        <f ca="1">IF(H47&lt;$C$1,YEAR(TODAY())+1,YEAR(TODAY()))</f>
        <v>2022</v>
      </c>
      <c r="Z47" s="8" t="str">
        <f t="shared" si="1"/>
        <v>0330</v>
      </c>
      <c r="AA47" s="9">
        <f t="shared" ca="1" si="12"/>
        <v>44378</v>
      </c>
      <c r="AB47" s="9">
        <f t="shared" ca="1" si="13"/>
        <v>44650</v>
      </c>
    </row>
    <row r="48" spans="1:28" x14ac:dyDescent="0.7">
      <c r="A48" s="1" t="s">
        <v>56</v>
      </c>
      <c r="B48" s="1" t="s">
        <v>116</v>
      </c>
      <c r="C48" s="1">
        <v>4</v>
      </c>
      <c r="E48" s="4">
        <v>401</v>
      </c>
      <c r="F48" s="4" t="str">
        <f t="shared" si="2"/>
        <v/>
      </c>
      <c r="G48" s="4" t="str">
        <f t="shared" si="3"/>
        <v/>
      </c>
      <c r="H48" s="4">
        <v>1130</v>
      </c>
      <c r="I48" s="3">
        <v>0.29166666666666669</v>
      </c>
      <c r="J48" s="3" t="str">
        <f t="shared" si="4"/>
        <v/>
      </c>
      <c r="K48" s="3" t="str">
        <f t="shared" si="5"/>
        <v/>
      </c>
      <c r="L48" s="3">
        <v>0.5</v>
      </c>
      <c r="M48" s="1" t="str">
        <f ca="1">IF(E48&lt;=H48,IF(AND($C$1&gt;=E48,$C$1&lt;=H48),"〇","×"),IF(AND($C$1&gt;=E48,$C$1&lt;=F48),"〇","×"))</f>
        <v>〇</v>
      </c>
      <c r="N48" s="1" t="str">
        <f>IF(E48&gt;H48,IF(AND($C$1&gt;=G48,$C$1&lt;=H48),"〇","×"),"")</f>
        <v/>
      </c>
      <c r="O48" s="1" t="str">
        <f t="shared" ca="1" si="6"/>
        <v>×</v>
      </c>
      <c r="P48" s="1" t="str">
        <f t="shared" si="7"/>
        <v/>
      </c>
      <c r="Q48" s="1" t="str">
        <f t="shared" ca="1" si="8"/>
        <v>×</v>
      </c>
      <c r="R48" s="1">
        <f ca="1">IF(OR(M48="〇",N48="〇"),DATEDIF($A$1,AB48,"d")+1,"-")</f>
        <v>63</v>
      </c>
      <c r="S48" s="1" t="str">
        <f ca="1">IF(AND(M48="×",OR(N48="×",N48="")),DATEDIF($A$1,AA48,"d"),"-")</f>
        <v>-</v>
      </c>
      <c r="T48" s="10">
        <f t="shared" ca="1" si="9"/>
        <v>244</v>
      </c>
      <c r="U48" s="11">
        <f t="shared" si="10"/>
        <v>0.20833333333333331</v>
      </c>
      <c r="V48" s="11" t="str">
        <f t="shared" ca="1" si="11"/>
        <v>-</v>
      </c>
      <c r="W48" s="7">
        <f ca="1">IF(OR(M48="〇",N48="〇"),IF(E48&lt;=$C$1,YEAR(TODAY()),YEAR(TODAY())-1),IF(E48&lt;=$C$1,YEAR(TODAY())+1,YEAR(TODAY())))</f>
        <v>2021</v>
      </c>
      <c r="X48" s="7" t="str">
        <f t="shared" si="0"/>
        <v>0401</v>
      </c>
      <c r="Y48" s="7">
        <f ca="1">IF(H48&lt;$C$1,YEAR(TODAY())+1,YEAR(TODAY()))</f>
        <v>2021</v>
      </c>
      <c r="Z48" s="8" t="str">
        <f t="shared" si="1"/>
        <v>1130</v>
      </c>
      <c r="AA48" s="9">
        <f t="shared" ca="1" si="12"/>
        <v>44287</v>
      </c>
      <c r="AB48" s="9">
        <f t="shared" ca="1" si="13"/>
        <v>44530</v>
      </c>
    </row>
    <row r="49" spans="1:28" x14ac:dyDescent="0.7">
      <c r="A49" s="1" t="s">
        <v>57</v>
      </c>
      <c r="B49" s="1" t="s">
        <v>116</v>
      </c>
      <c r="C49" s="1">
        <v>4</v>
      </c>
      <c r="E49" s="4">
        <v>401</v>
      </c>
      <c r="F49" s="4" t="str">
        <f t="shared" si="2"/>
        <v/>
      </c>
      <c r="G49" s="4" t="str">
        <f t="shared" si="3"/>
        <v/>
      </c>
      <c r="H49" s="4">
        <v>1130</v>
      </c>
      <c r="I49" s="3">
        <v>0.5</v>
      </c>
      <c r="J49" s="3" t="str">
        <f t="shared" si="4"/>
        <v/>
      </c>
      <c r="K49" s="3" t="str">
        <f t="shared" si="5"/>
        <v/>
      </c>
      <c r="L49" s="3">
        <v>0.91666666666666663</v>
      </c>
      <c r="M49" s="1" t="str">
        <f ca="1">IF(E49&lt;=H49,IF(AND($C$1&gt;=E49,$C$1&lt;=H49),"〇","×"),IF(AND($C$1&gt;=E49,$C$1&lt;=F49),"〇","×"))</f>
        <v>〇</v>
      </c>
      <c r="N49" s="1" t="str">
        <f>IF(E49&gt;H49,IF(AND($C$1&gt;=G49,$C$1&lt;=H49),"〇","×"),"")</f>
        <v/>
      </c>
      <c r="O49" s="1" t="str">
        <f t="shared" ca="1" si="6"/>
        <v>〇</v>
      </c>
      <c r="P49" s="1" t="str">
        <f t="shared" si="7"/>
        <v/>
      </c>
      <c r="Q49" s="1" t="str">
        <f t="shared" ca="1" si="8"/>
        <v>◎</v>
      </c>
      <c r="R49" s="1">
        <f ca="1">IF(OR(M49="〇",N49="〇"),DATEDIF($A$1,AB49,"d")+1,"-")</f>
        <v>63</v>
      </c>
      <c r="S49" s="1" t="str">
        <f ca="1">IF(AND(M49="×",OR(N49="×",N49="")),DATEDIF($A$1,AA49,"d"),"-")</f>
        <v>-</v>
      </c>
      <c r="T49" s="10">
        <f t="shared" ca="1" si="9"/>
        <v>244</v>
      </c>
      <c r="U49" s="11">
        <f t="shared" si="10"/>
        <v>0.41666666666666663</v>
      </c>
      <c r="V49" s="11">
        <f t="shared" ca="1" si="11"/>
        <v>0.33866921295945451</v>
      </c>
      <c r="W49" s="7">
        <f ca="1">IF(OR(M49="〇",N49="〇"),IF(E49&lt;=$C$1,YEAR(TODAY()),YEAR(TODAY())-1),IF(E49&lt;=$C$1,YEAR(TODAY())+1,YEAR(TODAY())))</f>
        <v>2021</v>
      </c>
      <c r="X49" s="7" t="str">
        <f t="shared" si="0"/>
        <v>0401</v>
      </c>
      <c r="Y49" s="7">
        <f ca="1">IF(H49&lt;$C$1,YEAR(TODAY())+1,YEAR(TODAY()))</f>
        <v>2021</v>
      </c>
      <c r="Z49" s="8" t="str">
        <f t="shared" si="1"/>
        <v>1130</v>
      </c>
      <c r="AA49" s="9">
        <f t="shared" ca="1" si="12"/>
        <v>44287</v>
      </c>
      <c r="AB49" s="9">
        <f t="shared" ca="1" si="13"/>
        <v>44530</v>
      </c>
    </row>
    <row r="50" spans="1:28" x14ac:dyDescent="0.7">
      <c r="A50" s="1" t="s">
        <v>58</v>
      </c>
      <c r="B50" s="1" t="s">
        <v>116</v>
      </c>
      <c r="C50" s="1">
        <v>3</v>
      </c>
      <c r="E50" s="4">
        <v>401</v>
      </c>
      <c r="F50" s="4" t="str">
        <f t="shared" si="2"/>
        <v/>
      </c>
      <c r="G50" s="4" t="str">
        <f t="shared" si="3"/>
        <v/>
      </c>
      <c r="H50" s="4">
        <v>1130</v>
      </c>
      <c r="I50" s="3">
        <v>0.91666666666666663</v>
      </c>
      <c r="J50" s="3">
        <f t="shared" si="4"/>
        <v>0.99930555555555556</v>
      </c>
      <c r="K50" s="3">
        <f t="shared" si="5"/>
        <v>0</v>
      </c>
      <c r="L50" s="3">
        <v>0.29166666666666669</v>
      </c>
      <c r="M50" s="1" t="str">
        <f ca="1">IF(E50&lt;=H50,IF(AND($C$1&gt;=E50,$C$1&lt;=H50),"〇","×"),IF(AND($C$1&gt;=E50,$C$1&lt;=F50),"〇","×"))</f>
        <v>〇</v>
      </c>
      <c r="N50" s="1" t="str">
        <f>IF(E50&gt;H50,IF(AND($C$1&gt;=G50,$C$1&lt;=H50),"〇","×"),"")</f>
        <v/>
      </c>
      <c r="O50" s="1" t="str">
        <f t="shared" ca="1" si="6"/>
        <v>×</v>
      </c>
      <c r="P50" s="1" t="str">
        <f t="shared" ca="1" si="7"/>
        <v>×</v>
      </c>
      <c r="Q50" s="1" t="str">
        <f t="shared" ca="1" si="8"/>
        <v>×</v>
      </c>
      <c r="R50" s="1">
        <f ca="1">IF(OR(M50="〇",N50="〇"),DATEDIF($A$1,AB50,"d")+1,"-")</f>
        <v>63</v>
      </c>
      <c r="S50" s="1" t="str">
        <f ca="1">IF(AND(M50="×",OR(N50="×",N50="")),DATEDIF($A$1,AA50,"d"),"-")</f>
        <v>-</v>
      </c>
      <c r="T50" s="10">
        <f t="shared" ca="1" si="9"/>
        <v>244</v>
      </c>
      <c r="U50" s="11">
        <f t="shared" si="10"/>
        <v>0.625</v>
      </c>
      <c r="V50" s="11" t="str">
        <f t="shared" ca="1" si="11"/>
        <v>-</v>
      </c>
      <c r="W50" s="7">
        <f ca="1">IF(OR(M50="〇",N50="〇"),IF(E50&lt;=$C$1,YEAR(TODAY()),YEAR(TODAY())-1),IF(E50&lt;=$C$1,YEAR(TODAY())+1,YEAR(TODAY())))</f>
        <v>2021</v>
      </c>
      <c r="X50" s="7" t="str">
        <f t="shared" si="0"/>
        <v>0401</v>
      </c>
      <c r="Y50" s="7">
        <f ca="1">IF(H50&lt;$C$1,YEAR(TODAY())+1,YEAR(TODAY()))</f>
        <v>2021</v>
      </c>
      <c r="Z50" s="8" t="str">
        <f t="shared" si="1"/>
        <v>1130</v>
      </c>
      <c r="AA50" s="9">
        <f t="shared" ca="1" si="12"/>
        <v>44287</v>
      </c>
      <c r="AB50" s="9">
        <f t="shared" ca="1" si="13"/>
        <v>44530</v>
      </c>
    </row>
    <row r="51" spans="1:28" x14ac:dyDescent="0.7">
      <c r="A51" s="1" t="s">
        <v>59</v>
      </c>
      <c r="B51" s="1" t="s">
        <v>60</v>
      </c>
      <c r="C51" s="1">
        <v>2</v>
      </c>
      <c r="E51" s="4">
        <v>301</v>
      </c>
      <c r="F51" s="4" t="str">
        <f t="shared" si="2"/>
        <v/>
      </c>
      <c r="G51" s="4" t="str">
        <f t="shared" si="3"/>
        <v/>
      </c>
      <c r="H51" s="4">
        <v>1030</v>
      </c>
      <c r="I51" s="3">
        <v>0.16666666666666666</v>
      </c>
      <c r="J51" s="3" t="str">
        <f t="shared" si="4"/>
        <v/>
      </c>
      <c r="K51" s="3" t="str">
        <f t="shared" si="5"/>
        <v/>
      </c>
      <c r="L51" s="3">
        <v>0.375</v>
      </c>
      <c r="M51" s="1" t="str">
        <f ca="1">IF(E51&lt;=H51,IF(AND($C$1&gt;=E51,$C$1&lt;=H51),"〇","×"),IF(AND($C$1&gt;=E51,$C$1&lt;=F51),"〇","×"))</f>
        <v>〇</v>
      </c>
      <c r="N51" s="1" t="str">
        <f>IF(E51&gt;H51,IF(AND($C$1&gt;=G51,$C$1&lt;=H51),"〇","×"),"")</f>
        <v/>
      </c>
      <c r="O51" s="1" t="str">
        <f t="shared" ca="1" si="6"/>
        <v>×</v>
      </c>
      <c r="P51" s="1" t="str">
        <f t="shared" si="7"/>
        <v/>
      </c>
      <c r="Q51" s="1" t="str">
        <f t="shared" ca="1" si="8"/>
        <v>×</v>
      </c>
      <c r="R51" s="1">
        <f ca="1">IF(OR(M51="〇",N51="〇"),DATEDIF($A$1,AB51,"d")+1,"-")</f>
        <v>32</v>
      </c>
      <c r="S51" s="1" t="str">
        <f ca="1">IF(AND(M51="×",OR(N51="×",N51="")),DATEDIF($A$1,AA51,"d"),"-")</f>
        <v>-</v>
      </c>
      <c r="T51" s="10">
        <f t="shared" ca="1" si="9"/>
        <v>244</v>
      </c>
      <c r="U51" s="11">
        <f t="shared" si="10"/>
        <v>0.20833333333333334</v>
      </c>
      <c r="V51" s="11" t="str">
        <f t="shared" ca="1" si="11"/>
        <v>-</v>
      </c>
      <c r="W51" s="7">
        <f ca="1">IF(OR(M51="〇",N51="〇"),IF(E51&lt;=$C$1,YEAR(TODAY()),YEAR(TODAY())-1),IF(E51&lt;=$C$1,YEAR(TODAY())+1,YEAR(TODAY())))</f>
        <v>2021</v>
      </c>
      <c r="X51" s="7" t="str">
        <f t="shared" si="0"/>
        <v>0301</v>
      </c>
      <c r="Y51" s="7">
        <f ca="1">IF(H51&lt;$C$1,YEAR(TODAY())+1,YEAR(TODAY()))</f>
        <v>2021</v>
      </c>
      <c r="Z51" s="8" t="str">
        <f t="shared" si="1"/>
        <v>1030</v>
      </c>
      <c r="AA51" s="9">
        <f t="shared" ca="1" si="12"/>
        <v>44256</v>
      </c>
      <c r="AB51" s="9">
        <f t="shared" ca="1" si="13"/>
        <v>44499</v>
      </c>
    </row>
    <row r="52" spans="1:28" x14ac:dyDescent="0.7">
      <c r="A52" s="1" t="s">
        <v>61</v>
      </c>
      <c r="B52" s="1" t="s">
        <v>60</v>
      </c>
      <c r="C52" s="1">
        <v>3</v>
      </c>
      <c r="E52" s="4">
        <v>301</v>
      </c>
      <c r="F52" s="4" t="str">
        <f t="shared" si="2"/>
        <v/>
      </c>
      <c r="G52" s="4" t="str">
        <f t="shared" si="3"/>
        <v/>
      </c>
      <c r="H52" s="4">
        <v>1030</v>
      </c>
      <c r="I52" s="3">
        <v>0.375</v>
      </c>
      <c r="J52" s="3" t="str">
        <f t="shared" si="4"/>
        <v/>
      </c>
      <c r="K52" s="3" t="str">
        <f t="shared" si="5"/>
        <v/>
      </c>
      <c r="L52" s="3">
        <v>0.75</v>
      </c>
      <c r="M52" s="1" t="str">
        <f ca="1">IF(E52&lt;=H52,IF(AND($C$1&gt;=E52,$C$1&lt;=H52),"〇","×"),IF(AND($C$1&gt;=E52,$C$1&lt;=F52),"〇","×"))</f>
        <v>〇</v>
      </c>
      <c r="N52" s="1" t="str">
        <f>IF(E52&gt;H52,IF(AND($C$1&gt;=G52,$C$1&lt;=H52),"〇","×"),"")</f>
        <v/>
      </c>
      <c r="O52" s="1" t="str">
        <f t="shared" ca="1" si="6"/>
        <v>〇</v>
      </c>
      <c r="P52" s="1" t="str">
        <f t="shared" si="7"/>
        <v/>
      </c>
      <c r="Q52" s="1" t="str">
        <f t="shared" ca="1" si="8"/>
        <v>◎</v>
      </c>
      <c r="R52" s="1">
        <f ca="1">IF(OR(M52="〇",N52="〇"),DATEDIF($A$1,AB52,"d")+1,"-")</f>
        <v>32</v>
      </c>
      <c r="S52" s="1" t="str">
        <f ca="1">IF(AND(M52="×",OR(N52="×",N52="")),DATEDIF($A$1,AA52,"d"),"-")</f>
        <v>-</v>
      </c>
      <c r="T52" s="10">
        <f t="shared" ca="1" si="9"/>
        <v>244</v>
      </c>
      <c r="U52" s="11">
        <f t="shared" si="10"/>
        <v>0.375</v>
      </c>
      <c r="V52" s="11">
        <f t="shared" ca="1" si="11"/>
        <v>0.17200254629278788</v>
      </c>
      <c r="W52" s="7">
        <f ca="1">IF(OR(M52="〇",N52="〇"),IF(E52&lt;=$C$1,YEAR(TODAY()),YEAR(TODAY())-1),IF(E52&lt;=$C$1,YEAR(TODAY())+1,YEAR(TODAY())))</f>
        <v>2021</v>
      </c>
      <c r="X52" s="7" t="str">
        <f t="shared" si="0"/>
        <v>0301</v>
      </c>
      <c r="Y52" s="7">
        <f ca="1">IF(H52&lt;$C$1,YEAR(TODAY())+1,YEAR(TODAY()))</f>
        <v>2021</v>
      </c>
      <c r="Z52" s="8" t="str">
        <f t="shared" si="1"/>
        <v>1030</v>
      </c>
      <c r="AA52" s="9">
        <f t="shared" ca="1" si="12"/>
        <v>44256</v>
      </c>
      <c r="AB52" s="9">
        <f t="shared" ca="1" si="13"/>
        <v>44499</v>
      </c>
    </row>
    <row r="53" spans="1:28" x14ac:dyDescent="0.7">
      <c r="A53" s="1" t="s">
        <v>62</v>
      </c>
      <c r="B53" s="1" t="s">
        <v>60</v>
      </c>
      <c r="C53" s="1">
        <v>3</v>
      </c>
      <c r="E53" s="4">
        <v>301</v>
      </c>
      <c r="F53" s="4" t="str">
        <f t="shared" si="2"/>
        <v/>
      </c>
      <c r="G53" s="4" t="str">
        <f t="shared" si="3"/>
        <v/>
      </c>
      <c r="H53" s="4">
        <v>1030</v>
      </c>
      <c r="I53" s="3">
        <v>0.75</v>
      </c>
      <c r="J53" s="3">
        <f t="shared" si="4"/>
        <v>0.99930555555555556</v>
      </c>
      <c r="K53" s="3">
        <f t="shared" si="5"/>
        <v>0</v>
      </c>
      <c r="L53" s="3">
        <v>0.16666666666666666</v>
      </c>
      <c r="M53" s="1" t="str">
        <f ca="1">IF(E53&lt;=H53,IF(AND($C$1&gt;=E53,$C$1&lt;=H53),"〇","×"),IF(AND($C$1&gt;=E53,$C$1&lt;=F53),"〇","×"))</f>
        <v>〇</v>
      </c>
      <c r="N53" s="1" t="str">
        <f>IF(E53&gt;H53,IF(AND($C$1&gt;=G53,$C$1&lt;=H53),"〇","×"),"")</f>
        <v/>
      </c>
      <c r="O53" s="1" t="str">
        <f t="shared" ca="1" si="6"/>
        <v>×</v>
      </c>
      <c r="P53" s="1" t="str">
        <f t="shared" ca="1" si="7"/>
        <v>×</v>
      </c>
      <c r="Q53" s="1" t="str">
        <f t="shared" ca="1" si="8"/>
        <v>×</v>
      </c>
      <c r="R53" s="1">
        <f ca="1">IF(OR(M53="〇",N53="〇"),DATEDIF($A$1,AB53,"d")+1,"-")</f>
        <v>32</v>
      </c>
      <c r="S53" s="1" t="str">
        <f ca="1">IF(AND(M53="×",OR(N53="×",N53="")),DATEDIF($A$1,AA53,"d"),"-")</f>
        <v>-</v>
      </c>
      <c r="T53" s="10">
        <f t="shared" ca="1" si="9"/>
        <v>244</v>
      </c>
      <c r="U53" s="11">
        <f t="shared" si="10"/>
        <v>0.58333333333333337</v>
      </c>
      <c r="V53" s="11" t="str">
        <f t="shared" ca="1" si="11"/>
        <v>-</v>
      </c>
      <c r="W53" s="7">
        <f ca="1">IF(OR(M53="〇",N53="〇"),IF(E53&lt;=$C$1,YEAR(TODAY()),YEAR(TODAY())-1),IF(E53&lt;=$C$1,YEAR(TODAY())+1,YEAR(TODAY())))</f>
        <v>2021</v>
      </c>
      <c r="X53" s="7" t="str">
        <f t="shared" si="0"/>
        <v>0301</v>
      </c>
      <c r="Y53" s="7">
        <f ca="1">IF(H53&lt;$C$1,YEAR(TODAY())+1,YEAR(TODAY()))</f>
        <v>2021</v>
      </c>
      <c r="Z53" s="8" t="str">
        <f t="shared" si="1"/>
        <v>1030</v>
      </c>
      <c r="AA53" s="9">
        <f t="shared" ca="1" si="12"/>
        <v>44256</v>
      </c>
      <c r="AB53" s="9">
        <f t="shared" ca="1" si="13"/>
        <v>44499</v>
      </c>
    </row>
    <row r="54" spans="1:28" x14ac:dyDescent="0.7">
      <c r="A54" s="1" t="s">
        <v>63</v>
      </c>
      <c r="B54" s="1" t="s">
        <v>116</v>
      </c>
      <c r="C54" s="1">
        <v>1</v>
      </c>
      <c r="E54" s="4">
        <v>1101</v>
      </c>
      <c r="F54" s="4">
        <f t="shared" si="2"/>
        <v>1231</v>
      </c>
      <c r="G54" s="4">
        <f t="shared" si="3"/>
        <v>101</v>
      </c>
      <c r="H54" s="4">
        <v>430</v>
      </c>
      <c r="I54" s="3">
        <v>0.29166666666666669</v>
      </c>
      <c r="J54" s="3" t="str">
        <f t="shared" si="4"/>
        <v/>
      </c>
      <c r="K54" s="3" t="str">
        <f t="shared" si="5"/>
        <v/>
      </c>
      <c r="L54" s="3">
        <v>0.5</v>
      </c>
      <c r="M54" s="1" t="str">
        <f ca="1">IF(E54&lt;=H54,IF(AND($C$1&gt;=E54,$C$1&lt;=H54),"〇","×"),IF(AND($C$1&gt;=E54,$C$1&lt;=F54),"〇","×"))</f>
        <v>×</v>
      </c>
      <c r="N54" s="1" t="str">
        <f ca="1">IF(E54&gt;H54,IF(AND($C$1&gt;=G54,$C$1&lt;=H54),"〇","×"),"")</f>
        <v>×</v>
      </c>
      <c r="O54" s="1" t="str">
        <f t="shared" ca="1" si="6"/>
        <v>×</v>
      </c>
      <c r="P54" s="1" t="str">
        <f t="shared" si="7"/>
        <v/>
      </c>
      <c r="Q54" s="1" t="str">
        <f t="shared" ca="1" si="8"/>
        <v>×</v>
      </c>
      <c r="R54" s="1" t="str">
        <f ca="1">IF(OR(M54="〇",N54="〇"),DATEDIF($A$1,AB54,"d")+1,"-")</f>
        <v>-</v>
      </c>
      <c r="S54" s="1">
        <f ca="1">IF(AND(M54="×",OR(N54="×",N54="")),DATEDIF($A$1,AA54,"d"),"-")</f>
        <v>33</v>
      </c>
      <c r="T54" s="10">
        <f t="shared" ca="1" si="9"/>
        <v>181</v>
      </c>
      <c r="U54" s="11">
        <f t="shared" si="10"/>
        <v>0.20833333333333331</v>
      </c>
      <c r="V54" s="11" t="str">
        <f t="shared" ca="1" si="11"/>
        <v>-</v>
      </c>
      <c r="W54" s="7">
        <f ca="1">IF(OR(M54="〇",N54="〇"),IF(E54&lt;=$C$1,YEAR(TODAY()),YEAR(TODAY())-1),IF(E54&lt;=$C$1,YEAR(TODAY())+1,YEAR(TODAY())))</f>
        <v>2021</v>
      </c>
      <c r="X54" s="7" t="str">
        <f t="shared" si="0"/>
        <v>1101</v>
      </c>
      <c r="Y54" s="7">
        <f ca="1">IF(H54&lt;$C$1,YEAR(TODAY())+1,YEAR(TODAY()))</f>
        <v>2022</v>
      </c>
      <c r="Z54" s="8" t="str">
        <f t="shared" si="1"/>
        <v>0430</v>
      </c>
      <c r="AA54" s="9">
        <f t="shared" ca="1" si="12"/>
        <v>44501</v>
      </c>
      <c r="AB54" s="9">
        <f t="shared" ca="1" si="13"/>
        <v>44681</v>
      </c>
    </row>
    <row r="55" spans="1:28" x14ac:dyDescent="0.7">
      <c r="A55" s="1" t="s">
        <v>64</v>
      </c>
      <c r="B55" s="1" t="s">
        <v>116</v>
      </c>
      <c r="C55" s="1">
        <v>2</v>
      </c>
      <c r="E55" s="4">
        <v>1101</v>
      </c>
      <c r="F55" s="4">
        <f t="shared" si="2"/>
        <v>1231</v>
      </c>
      <c r="G55" s="4">
        <f t="shared" si="3"/>
        <v>101</v>
      </c>
      <c r="H55" s="4">
        <v>430</v>
      </c>
      <c r="I55" s="3">
        <v>0.5</v>
      </c>
      <c r="J55" s="3" t="str">
        <f t="shared" si="4"/>
        <v/>
      </c>
      <c r="K55" s="3" t="str">
        <f t="shared" si="5"/>
        <v/>
      </c>
      <c r="L55" s="3">
        <v>0.91666666666666663</v>
      </c>
      <c r="M55" s="1" t="str">
        <f ca="1">IF(E55&lt;=H55,IF(AND($C$1&gt;=E55,$C$1&lt;=H55),"〇","×"),IF(AND($C$1&gt;=E55,$C$1&lt;=F55),"〇","×"))</f>
        <v>×</v>
      </c>
      <c r="N55" s="1" t="str">
        <f ca="1">IF(E55&gt;H55,IF(AND($C$1&gt;=G55,$C$1&lt;=H55),"〇","×"),"")</f>
        <v>×</v>
      </c>
      <c r="O55" s="1" t="str">
        <f t="shared" ca="1" si="6"/>
        <v>〇</v>
      </c>
      <c r="P55" s="1" t="str">
        <f t="shared" si="7"/>
        <v/>
      </c>
      <c r="Q55" s="1" t="str">
        <f t="shared" ca="1" si="8"/>
        <v>×</v>
      </c>
      <c r="R55" s="1" t="str">
        <f ca="1">IF(OR(M55="〇",N55="〇"),DATEDIF($A$1,AB55,"d")+1,"-")</f>
        <v>-</v>
      </c>
      <c r="S55" s="1">
        <f ca="1">IF(AND(M55="×",OR(N55="×",N55="")),DATEDIF($A$1,AA55,"d"),"-")</f>
        <v>33</v>
      </c>
      <c r="T55" s="10">
        <f t="shared" ca="1" si="9"/>
        <v>181</v>
      </c>
      <c r="U55" s="11">
        <f t="shared" si="10"/>
        <v>0.41666666666666663</v>
      </c>
      <c r="V55" s="11" t="str">
        <f t="shared" ca="1" si="11"/>
        <v>-</v>
      </c>
      <c r="W55" s="7">
        <f ca="1">IF(OR(M55="〇",N55="〇"),IF(E55&lt;=$C$1,YEAR(TODAY()),YEAR(TODAY())-1),IF(E55&lt;=$C$1,YEAR(TODAY())+1,YEAR(TODAY())))</f>
        <v>2021</v>
      </c>
      <c r="X55" s="7" t="str">
        <f t="shared" si="0"/>
        <v>1101</v>
      </c>
      <c r="Y55" s="7">
        <f ca="1">IF(H55&lt;$C$1,YEAR(TODAY())+1,YEAR(TODAY()))</f>
        <v>2022</v>
      </c>
      <c r="Z55" s="8" t="str">
        <f t="shared" si="1"/>
        <v>0430</v>
      </c>
      <c r="AA55" s="9">
        <f t="shared" ca="1" si="12"/>
        <v>44501</v>
      </c>
      <c r="AB55" s="9">
        <f t="shared" ca="1" si="13"/>
        <v>44681</v>
      </c>
    </row>
    <row r="56" spans="1:28" x14ac:dyDescent="0.7">
      <c r="A56" s="1" t="s">
        <v>65</v>
      </c>
      <c r="B56" s="1" t="s">
        <v>116</v>
      </c>
      <c r="C56" s="1">
        <v>2</v>
      </c>
      <c r="E56" s="4">
        <v>101</v>
      </c>
      <c r="F56" s="4" t="str">
        <f t="shared" si="2"/>
        <v/>
      </c>
      <c r="G56" s="4" t="str">
        <f t="shared" si="3"/>
        <v/>
      </c>
      <c r="H56" s="4">
        <v>1231</v>
      </c>
      <c r="I56" s="3">
        <v>0.91666666666666663</v>
      </c>
      <c r="J56" s="3">
        <f t="shared" si="4"/>
        <v>0.99930555555555556</v>
      </c>
      <c r="K56" s="3">
        <f t="shared" si="5"/>
        <v>0</v>
      </c>
      <c r="L56" s="3">
        <v>0.29166666666666669</v>
      </c>
      <c r="M56" s="1" t="str">
        <f ca="1">IF(E56&lt;=H56,IF(AND($C$1&gt;=E56,$C$1&lt;=H56),"〇","×"),IF(AND($C$1&gt;=E56,$C$1&lt;=F56),"〇","×"))</f>
        <v>〇</v>
      </c>
      <c r="N56" s="1" t="str">
        <f>IF(E56&gt;H56,IF(AND($C$1&gt;=G56,$C$1&lt;=H56),"〇","×"),"")</f>
        <v/>
      </c>
      <c r="O56" s="1" t="str">
        <f t="shared" ca="1" si="6"/>
        <v>×</v>
      </c>
      <c r="P56" s="1" t="str">
        <f t="shared" ca="1" si="7"/>
        <v>×</v>
      </c>
      <c r="Q56" s="1" t="str">
        <f t="shared" ca="1" si="8"/>
        <v>×</v>
      </c>
      <c r="R56" s="1">
        <f ca="1">IF(OR(M56="〇",N56="〇"),DATEDIF($A$1,AB56,"d")+1,"-")</f>
        <v>94</v>
      </c>
      <c r="S56" s="1" t="str">
        <f ca="1">IF(AND(M56="×",OR(N56="×",N56="")),DATEDIF($A$1,AA56,"d"),"-")</f>
        <v>-</v>
      </c>
      <c r="T56" s="10">
        <f t="shared" ca="1" si="9"/>
        <v>365</v>
      </c>
      <c r="U56" s="11">
        <f t="shared" si="10"/>
        <v>0.625</v>
      </c>
      <c r="V56" s="11" t="str">
        <f t="shared" ca="1" si="11"/>
        <v>-</v>
      </c>
      <c r="W56" s="7">
        <f ca="1">IF(OR(M56="〇",N56="〇"),IF(E56&lt;=$C$1,YEAR(TODAY()),YEAR(TODAY())-1),IF(E56&lt;=$C$1,YEAR(TODAY())+1,YEAR(TODAY())))</f>
        <v>2021</v>
      </c>
      <c r="X56" s="7" t="str">
        <f t="shared" si="0"/>
        <v>0101</v>
      </c>
      <c r="Y56" s="7">
        <f ca="1">IF(H56&lt;$C$1,YEAR(TODAY())+1,YEAR(TODAY()))</f>
        <v>2021</v>
      </c>
      <c r="Z56" s="8" t="str">
        <f t="shared" si="1"/>
        <v>1231</v>
      </c>
      <c r="AA56" s="9">
        <f t="shared" ca="1" si="12"/>
        <v>44197</v>
      </c>
      <c r="AB56" s="9">
        <f t="shared" ca="1" si="13"/>
        <v>44561</v>
      </c>
    </row>
    <row r="57" spans="1:28" x14ac:dyDescent="0.7">
      <c r="A57" s="1" t="s">
        <v>66</v>
      </c>
      <c r="B57" s="1" t="s">
        <v>116</v>
      </c>
      <c r="C57" s="1">
        <v>3</v>
      </c>
      <c r="E57" s="4">
        <v>501</v>
      </c>
      <c r="F57" s="4" t="str">
        <f t="shared" si="2"/>
        <v/>
      </c>
      <c r="G57" s="4" t="str">
        <f t="shared" si="3"/>
        <v/>
      </c>
      <c r="H57" s="4">
        <v>1231</v>
      </c>
      <c r="I57" s="3">
        <v>0.25</v>
      </c>
      <c r="J57" s="3" t="str">
        <f t="shared" si="4"/>
        <v/>
      </c>
      <c r="K57" s="3" t="str">
        <f t="shared" si="5"/>
        <v/>
      </c>
      <c r="L57" s="3">
        <v>0.45833333333333331</v>
      </c>
      <c r="M57" s="1" t="str">
        <f ca="1">IF(E57&lt;=H57,IF(AND($C$1&gt;=E57,$C$1&lt;=H57),"〇","×"),IF(AND($C$1&gt;=E57,$C$1&lt;=F57),"〇","×"))</f>
        <v>〇</v>
      </c>
      <c r="N57" s="1" t="str">
        <f>IF(E57&gt;H57,IF(AND($C$1&gt;=G57,$C$1&lt;=H57),"〇","×"),"")</f>
        <v/>
      </c>
      <c r="O57" s="1" t="str">
        <f t="shared" ca="1" si="6"/>
        <v>×</v>
      </c>
      <c r="P57" s="1" t="str">
        <f t="shared" si="7"/>
        <v/>
      </c>
      <c r="Q57" s="1" t="str">
        <f t="shared" ca="1" si="8"/>
        <v>×</v>
      </c>
      <c r="R57" s="1">
        <f ca="1">IF(OR(M57="〇",N57="〇"),DATEDIF($A$1,AB57,"d")+1,"-")</f>
        <v>94</v>
      </c>
      <c r="S57" s="1" t="str">
        <f ca="1">IF(AND(M57="×",OR(N57="×",N57="")),DATEDIF($A$1,AA57,"d"),"-")</f>
        <v>-</v>
      </c>
      <c r="T57" s="10">
        <f t="shared" ca="1" si="9"/>
        <v>245</v>
      </c>
      <c r="U57" s="11">
        <f t="shared" si="10"/>
        <v>0.20833333333333331</v>
      </c>
      <c r="V57" s="11" t="str">
        <f t="shared" ca="1" si="11"/>
        <v>-</v>
      </c>
      <c r="W57" s="7">
        <f ca="1">IF(OR(M57="〇",N57="〇"),IF(E57&lt;=$C$1,YEAR(TODAY()),YEAR(TODAY())-1),IF(E57&lt;=$C$1,YEAR(TODAY())+1,YEAR(TODAY())))</f>
        <v>2021</v>
      </c>
      <c r="X57" s="7" t="str">
        <f t="shared" si="0"/>
        <v>0501</v>
      </c>
      <c r="Y57" s="7">
        <f ca="1">IF(H57&lt;$C$1,YEAR(TODAY())+1,YEAR(TODAY()))</f>
        <v>2021</v>
      </c>
      <c r="Z57" s="8" t="str">
        <f t="shared" si="1"/>
        <v>1231</v>
      </c>
      <c r="AA57" s="9">
        <f t="shared" ca="1" si="12"/>
        <v>44317</v>
      </c>
      <c r="AB57" s="9">
        <f t="shared" ca="1" si="13"/>
        <v>44561</v>
      </c>
    </row>
    <row r="58" spans="1:28" x14ac:dyDescent="0.7">
      <c r="A58" s="1" t="s">
        <v>67</v>
      </c>
      <c r="B58" s="1" t="s">
        <v>116</v>
      </c>
      <c r="C58" s="1">
        <v>5</v>
      </c>
      <c r="E58" s="4">
        <v>501</v>
      </c>
      <c r="F58" s="4" t="str">
        <f t="shared" si="2"/>
        <v/>
      </c>
      <c r="G58" s="4" t="str">
        <f t="shared" si="3"/>
        <v/>
      </c>
      <c r="H58" s="4">
        <v>1231</v>
      </c>
      <c r="I58" s="3">
        <v>0.5</v>
      </c>
      <c r="J58" s="3" t="str">
        <f t="shared" si="4"/>
        <v/>
      </c>
      <c r="K58" s="3" t="str">
        <f t="shared" si="5"/>
        <v/>
      </c>
      <c r="L58" s="3">
        <v>0.91666666666666663</v>
      </c>
      <c r="M58" s="1" t="str">
        <f ca="1">IF(E58&lt;=H58,IF(AND($C$1&gt;=E58,$C$1&lt;=H58),"〇","×"),IF(AND($C$1&gt;=E58,$C$1&lt;=F58),"〇","×"))</f>
        <v>〇</v>
      </c>
      <c r="N58" s="1" t="str">
        <f>IF(E58&gt;H58,IF(AND($C$1&gt;=G58,$C$1&lt;=H58),"〇","×"),"")</f>
        <v/>
      </c>
      <c r="O58" s="1" t="str">
        <f t="shared" ca="1" si="6"/>
        <v>〇</v>
      </c>
      <c r="P58" s="1" t="str">
        <f t="shared" si="7"/>
        <v/>
      </c>
      <c r="Q58" s="1" t="str">
        <f t="shared" ca="1" si="8"/>
        <v>◎</v>
      </c>
      <c r="R58" s="1">
        <f ca="1">IF(OR(M58="〇",N58="〇"),DATEDIF($A$1,AB58,"d")+1,"-")</f>
        <v>94</v>
      </c>
      <c r="S58" s="1" t="str">
        <f ca="1">IF(AND(M58="×",OR(N58="×",N58="")),DATEDIF($A$1,AA58,"d"),"-")</f>
        <v>-</v>
      </c>
      <c r="T58" s="10">
        <f t="shared" ca="1" si="9"/>
        <v>245</v>
      </c>
      <c r="U58" s="11">
        <f t="shared" si="10"/>
        <v>0.41666666666666663</v>
      </c>
      <c r="V58" s="11">
        <f t="shared" ca="1" si="11"/>
        <v>0.33866921295945451</v>
      </c>
      <c r="W58" s="7">
        <f ca="1">IF(OR(M58="〇",N58="〇"),IF(E58&lt;=$C$1,YEAR(TODAY()),YEAR(TODAY())-1),IF(E58&lt;=$C$1,YEAR(TODAY())+1,YEAR(TODAY())))</f>
        <v>2021</v>
      </c>
      <c r="X58" s="7" t="str">
        <f t="shared" si="0"/>
        <v>0501</v>
      </c>
      <c r="Y58" s="7">
        <f ca="1">IF(H58&lt;$C$1,YEAR(TODAY())+1,YEAR(TODAY()))</f>
        <v>2021</v>
      </c>
      <c r="Z58" s="8" t="str">
        <f t="shared" si="1"/>
        <v>1231</v>
      </c>
      <c r="AA58" s="9">
        <f t="shared" ca="1" si="12"/>
        <v>44317</v>
      </c>
      <c r="AB58" s="9">
        <f t="shared" ca="1" si="13"/>
        <v>44561</v>
      </c>
    </row>
    <row r="59" spans="1:28" x14ac:dyDescent="0.7">
      <c r="A59" s="1" t="s">
        <v>68</v>
      </c>
      <c r="B59" s="1" t="s">
        <v>60</v>
      </c>
      <c r="C59" s="1">
        <v>4</v>
      </c>
      <c r="E59" s="4">
        <v>401</v>
      </c>
      <c r="F59" s="4" t="str">
        <f t="shared" si="2"/>
        <v/>
      </c>
      <c r="G59" s="4" t="str">
        <f t="shared" si="3"/>
        <v/>
      </c>
      <c r="H59" s="4">
        <v>1130</v>
      </c>
      <c r="I59" s="3">
        <v>0.375</v>
      </c>
      <c r="J59" s="3" t="str">
        <f t="shared" si="4"/>
        <v/>
      </c>
      <c r="K59" s="3" t="str">
        <f t="shared" si="5"/>
        <v/>
      </c>
      <c r="L59" s="3">
        <v>0.58333333333333337</v>
      </c>
      <c r="M59" s="1" t="str">
        <f ca="1">IF(E59&lt;=H59,IF(AND($C$1&gt;=E59,$C$1&lt;=H59),"〇","×"),IF(AND($C$1&gt;=E59,$C$1&lt;=F59),"〇","×"))</f>
        <v>〇</v>
      </c>
      <c r="N59" s="1" t="str">
        <f>IF(E59&gt;H59,IF(AND($C$1&gt;=G59,$C$1&lt;=H59),"〇","×"),"")</f>
        <v/>
      </c>
      <c r="O59" s="1" t="str">
        <f t="shared" ca="1" si="6"/>
        <v>〇</v>
      </c>
      <c r="P59" s="1" t="str">
        <f t="shared" si="7"/>
        <v/>
      </c>
      <c r="Q59" s="1" t="str">
        <f t="shared" ca="1" si="8"/>
        <v>◎</v>
      </c>
      <c r="R59" s="1">
        <f ca="1">IF(OR(M59="〇",N59="〇"),DATEDIF($A$1,AB59,"d")+1,"-")</f>
        <v>63</v>
      </c>
      <c r="S59" s="1" t="str">
        <f ca="1">IF(AND(M59="×",OR(N59="×",N59="")),DATEDIF($A$1,AA59,"d"),"-")</f>
        <v>-</v>
      </c>
      <c r="T59" s="10">
        <f t="shared" ca="1" si="9"/>
        <v>244</v>
      </c>
      <c r="U59" s="11">
        <f t="shared" si="10"/>
        <v>0.20833333333333337</v>
      </c>
      <c r="V59" s="11">
        <f t="shared" ca="1" si="11"/>
        <v>5.3358796261212538E-3</v>
      </c>
      <c r="W59" s="7">
        <f ca="1">IF(OR(M59="〇",N59="〇"),IF(E59&lt;=$C$1,YEAR(TODAY()),YEAR(TODAY())-1),IF(E59&lt;=$C$1,YEAR(TODAY())+1,YEAR(TODAY())))</f>
        <v>2021</v>
      </c>
      <c r="X59" s="7" t="str">
        <f t="shared" si="0"/>
        <v>0401</v>
      </c>
      <c r="Y59" s="7">
        <f ca="1">IF(H59&lt;$C$1,YEAR(TODAY())+1,YEAR(TODAY()))</f>
        <v>2021</v>
      </c>
      <c r="Z59" s="8" t="str">
        <f t="shared" si="1"/>
        <v>1130</v>
      </c>
      <c r="AA59" s="9">
        <f t="shared" ca="1" si="12"/>
        <v>44287</v>
      </c>
      <c r="AB59" s="9">
        <f t="shared" ca="1" si="13"/>
        <v>44530</v>
      </c>
    </row>
    <row r="60" spans="1:28" x14ac:dyDescent="0.7">
      <c r="A60" s="1" t="s">
        <v>69</v>
      </c>
      <c r="B60" s="1" t="s">
        <v>60</v>
      </c>
      <c r="C60" s="1">
        <v>3</v>
      </c>
      <c r="E60" s="4">
        <v>401</v>
      </c>
      <c r="F60" s="4" t="str">
        <f t="shared" si="2"/>
        <v/>
      </c>
      <c r="G60" s="4" t="str">
        <f t="shared" si="3"/>
        <v/>
      </c>
      <c r="H60" s="4">
        <v>1130</v>
      </c>
      <c r="I60" s="3">
        <v>0.58333333333333337</v>
      </c>
      <c r="J60" s="3">
        <f t="shared" si="4"/>
        <v>0.99930555555555556</v>
      </c>
      <c r="K60" s="3">
        <f t="shared" si="5"/>
        <v>0</v>
      </c>
      <c r="L60" s="3">
        <v>0</v>
      </c>
      <c r="M60" s="1" t="str">
        <f ca="1">IF(E60&lt;=H60,IF(AND($C$1&gt;=E60,$C$1&lt;=H60),"〇","×"),IF(AND($C$1&gt;=E60,$C$1&lt;=F60),"〇","×"))</f>
        <v>〇</v>
      </c>
      <c r="N60" s="1" t="str">
        <f>IF(E60&gt;H60,IF(AND($C$1&gt;=G60,$C$1&lt;=H60),"〇","×"),"")</f>
        <v/>
      </c>
      <c r="O60" s="1" t="str">
        <f t="shared" ca="1" si="6"/>
        <v>×</v>
      </c>
      <c r="P60" s="1" t="str">
        <f t="shared" ca="1" si="7"/>
        <v>×</v>
      </c>
      <c r="Q60" s="1" t="str">
        <f t="shared" ca="1" si="8"/>
        <v>×</v>
      </c>
      <c r="R60" s="1">
        <f ca="1">IF(OR(M60="〇",N60="〇"),DATEDIF($A$1,AB60,"d")+1,"-")</f>
        <v>63</v>
      </c>
      <c r="S60" s="1" t="str">
        <f ca="1">IF(AND(M60="×",OR(N60="×",N60="")),DATEDIF($A$1,AA60,"d"),"-")</f>
        <v>-</v>
      </c>
      <c r="T60" s="10">
        <f t="shared" ca="1" si="9"/>
        <v>244</v>
      </c>
      <c r="U60" s="11">
        <f t="shared" si="10"/>
        <v>0.58333333333333337</v>
      </c>
      <c r="V60" s="11" t="str">
        <f t="shared" ca="1" si="11"/>
        <v>-</v>
      </c>
      <c r="W60" s="7">
        <f ca="1">IF(OR(M60="〇",N60="〇"),IF(E60&lt;=$C$1,YEAR(TODAY()),YEAR(TODAY())-1),IF(E60&lt;=$C$1,YEAR(TODAY())+1,YEAR(TODAY())))</f>
        <v>2021</v>
      </c>
      <c r="X60" s="7" t="str">
        <f t="shared" si="0"/>
        <v>0401</v>
      </c>
      <c r="Y60" s="7">
        <f ca="1">IF(H60&lt;$C$1,YEAR(TODAY())+1,YEAR(TODAY()))</f>
        <v>2021</v>
      </c>
      <c r="Z60" s="8" t="str">
        <f t="shared" si="1"/>
        <v>1130</v>
      </c>
      <c r="AA60" s="9">
        <f t="shared" ca="1" si="12"/>
        <v>44287</v>
      </c>
      <c r="AB60" s="9">
        <f t="shared" ca="1" si="13"/>
        <v>44530</v>
      </c>
    </row>
    <row r="61" spans="1:28" x14ac:dyDescent="0.7">
      <c r="A61" s="1" t="s">
        <v>70</v>
      </c>
      <c r="B61" s="1" t="s">
        <v>60</v>
      </c>
      <c r="C61" s="1">
        <v>4</v>
      </c>
      <c r="E61" s="4">
        <v>401</v>
      </c>
      <c r="F61" s="4" t="str">
        <f t="shared" si="2"/>
        <v/>
      </c>
      <c r="G61" s="4" t="str">
        <f t="shared" si="3"/>
        <v/>
      </c>
      <c r="H61" s="4">
        <v>1130</v>
      </c>
      <c r="I61" s="3">
        <v>0</v>
      </c>
      <c r="J61" s="3" t="str">
        <f t="shared" si="4"/>
        <v/>
      </c>
      <c r="K61" s="3" t="str">
        <f t="shared" si="5"/>
        <v/>
      </c>
      <c r="L61" s="3">
        <v>0.375</v>
      </c>
      <c r="M61" s="1" t="str">
        <f ca="1">IF(E61&lt;=H61,IF(AND($C$1&gt;=E61,$C$1&lt;=H61),"〇","×"),IF(AND($C$1&gt;=E61,$C$1&lt;=F61),"〇","×"))</f>
        <v>〇</v>
      </c>
      <c r="N61" s="1" t="str">
        <f>IF(E61&gt;H61,IF(AND($C$1&gt;=G61,$C$1&lt;=H61),"〇","×"),"")</f>
        <v/>
      </c>
      <c r="O61" s="1" t="str">
        <f t="shared" ca="1" si="6"/>
        <v>×</v>
      </c>
      <c r="P61" s="1" t="str">
        <f t="shared" si="7"/>
        <v/>
      </c>
      <c r="Q61" s="1" t="str">
        <f t="shared" ca="1" si="8"/>
        <v>×</v>
      </c>
      <c r="R61" s="1">
        <f ca="1">IF(OR(M61="〇",N61="〇"),DATEDIF($A$1,AB61,"d")+1,"-")</f>
        <v>63</v>
      </c>
      <c r="S61" s="1" t="str">
        <f ca="1">IF(AND(M61="×",OR(N61="×",N61="")),DATEDIF($A$1,AA61,"d"),"-")</f>
        <v>-</v>
      </c>
      <c r="T61" s="10">
        <f t="shared" ca="1" si="9"/>
        <v>244</v>
      </c>
      <c r="U61" s="11">
        <f t="shared" si="10"/>
        <v>0.375</v>
      </c>
      <c r="V61" s="11" t="str">
        <f t="shared" ca="1" si="11"/>
        <v>-</v>
      </c>
      <c r="W61" s="7">
        <f ca="1">IF(OR(M61="〇",N61="〇"),IF(E61&lt;=$C$1,YEAR(TODAY()),YEAR(TODAY())-1),IF(E61&lt;=$C$1,YEAR(TODAY())+1,YEAR(TODAY())))</f>
        <v>2021</v>
      </c>
      <c r="X61" s="7" t="str">
        <f t="shared" si="0"/>
        <v>0401</v>
      </c>
      <c r="Y61" s="7">
        <f ca="1">IF(H61&lt;$C$1,YEAR(TODAY())+1,YEAR(TODAY()))</f>
        <v>2021</v>
      </c>
      <c r="Z61" s="8" t="str">
        <f t="shared" si="1"/>
        <v>1130</v>
      </c>
      <c r="AA61" s="9">
        <f t="shared" ca="1" si="12"/>
        <v>44287</v>
      </c>
      <c r="AB61" s="9">
        <f t="shared" ca="1" si="13"/>
        <v>44530</v>
      </c>
    </row>
    <row r="62" spans="1:28" x14ac:dyDescent="0.7">
      <c r="A62" s="1" t="s">
        <v>71</v>
      </c>
      <c r="B62" s="1" t="s">
        <v>60</v>
      </c>
      <c r="C62" s="1">
        <v>3</v>
      </c>
      <c r="E62" s="4">
        <v>1201</v>
      </c>
      <c r="F62" s="4">
        <f t="shared" si="2"/>
        <v>1231</v>
      </c>
      <c r="G62" s="4">
        <f t="shared" si="3"/>
        <v>101</v>
      </c>
      <c r="H62" s="4">
        <v>430</v>
      </c>
      <c r="I62" s="3">
        <v>0.16666666666666666</v>
      </c>
      <c r="J62" s="3" t="str">
        <f t="shared" si="4"/>
        <v/>
      </c>
      <c r="K62" s="3" t="str">
        <f t="shared" si="5"/>
        <v/>
      </c>
      <c r="L62" s="3">
        <v>0.375</v>
      </c>
      <c r="M62" s="1" t="str">
        <f ca="1">IF(E62&lt;=H62,IF(AND($C$1&gt;=E62,$C$1&lt;=H62),"〇","×"),IF(AND($C$1&gt;=E62,$C$1&lt;=F62),"〇","×"))</f>
        <v>×</v>
      </c>
      <c r="N62" s="1" t="str">
        <f ca="1">IF(E62&gt;H62,IF(AND($C$1&gt;=G62,$C$1&lt;=H62),"〇","×"),"")</f>
        <v>×</v>
      </c>
      <c r="O62" s="1" t="str">
        <f t="shared" ca="1" si="6"/>
        <v>×</v>
      </c>
      <c r="P62" s="1" t="str">
        <f t="shared" si="7"/>
        <v/>
      </c>
      <c r="Q62" s="1" t="str">
        <f t="shared" ca="1" si="8"/>
        <v>×</v>
      </c>
      <c r="R62" s="1" t="str">
        <f ca="1">IF(OR(M62="〇",N62="〇"),DATEDIF($A$1,AB62,"d")+1,"-")</f>
        <v>-</v>
      </c>
      <c r="S62" s="1">
        <f ca="1">IF(AND(M62="×",OR(N62="×",N62="")),DATEDIF($A$1,AA62,"d"),"-")</f>
        <v>63</v>
      </c>
      <c r="T62" s="10">
        <f t="shared" ca="1" si="9"/>
        <v>151</v>
      </c>
      <c r="U62" s="11">
        <f t="shared" si="10"/>
        <v>0.20833333333333334</v>
      </c>
      <c r="V62" s="11" t="str">
        <f t="shared" ca="1" si="11"/>
        <v>-</v>
      </c>
      <c r="W62" s="7">
        <f ca="1">IF(OR(M62="〇",N62="〇"),IF(E62&lt;=$C$1,YEAR(TODAY()),YEAR(TODAY())-1),IF(E62&lt;=$C$1,YEAR(TODAY())+1,YEAR(TODAY())))</f>
        <v>2021</v>
      </c>
      <c r="X62" s="7" t="str">
        <f t="shared" si="0"/>
        <v>1201</v>
      </c>
      <c r="Y62" s="7">
        <f ca="1">IF(H62&lt;$C$1,YEAR(TODAY())+1,YEAR(TODAY()))</f>
        <v>2022</v>
      </c>
      <c r="Z62" s="8" t="str">
        <f t="shared" si="1"/>
        <v>0430</v>
      </c>
      <c r="AA62" s="9">
        <f t="shared" ca="1" si="12"/>
        <v>44531</v>
      </c>
      <c r="AB62" s="9">
        <f t="shared" ca="1" si="13"/>
        <v>44681</v>
      </c>
    </row>
    <row r="63" spans="1:28" x14ac:dyDescent="0.7">
      <c r="A63" s="1" t="s">
        <v>72</v>
      </c>
      <c r="B63" s="1" t="s">
        <v>60</v>
      </c>
      <c r="C63" s="1">
        <v>4</v>
      </c>
      <c r="E63" s="4">
        <v>301</v>
      </c>
      <c r="F63" s="4" t="str">
        <f t="shared" si="2"/>
        <v/>
      </c>
      <c r="G63" s="4" t="str">
        <f t="shared" si="3"/>
        <v/>
      </c>
      <c r="H63" s="4">
        <v>1231</v>
      </c>
      <c r="I63" s="3">
        <v>0</v>
      </c>
      <c r="J63" s="3" t="str">
        <f t="shared" si="4"/>
        <v/>
      </c>
      <c r="K63" s="3" t="str">
        <f t="shared" si="5"/>
        <v/>
      </c>
      <c r="L63" s="3">
        <v>0.99930555555555556</v>
      </c>
      <c r="M63" s="1" t="str">
        <f ca="1">IF(E63&lt;=H63,IF(AND($C$1&gt;=E63,$C$1&lt;=H63),"〇","×"),IF(AND($C$1&gt;=E63,$C$1&lt;=F63),"〇","×"))</f>
        <v>〇</v>
      </c>
      <c r="N63" s="1" t="str">
        <f>IF(E63&gt;H63,IF(AND($C$1&gt;=G63,$C$1&lt;=H63),"〇","×"),"")</f>
        <v/>
      </c>
      <c r="O63" s="1" t="str">
        <f t="shared" ca="1" si="6"/>
        <v>〇</v>
      </c>
      <c r="P63" s="1" t="str">
        <f t="shared" si="7"/>
        <v/>
      </c>
      <c r="Q63" s="1" t="str">
        <f t="shared" ca="1" si="8"/>
        <v>◎</v>
      </c>
      <c r="R63" s="1">
        <f ca="1">IF(OR(M63="〇",N63="〇"),DATEDIF($A$1,AB63,"d")+1,"-")</f>
        <v>94</v>
      </c>
      <c r="S63" s="1" t="str">
        <f ca="1">IF(AND(M63="×",OR(N63="×",N63="")),DATEDIF($A$1,AA63,"d"),"-")</f>
        <v>-</v>
      </c>
      <c r="T63" s="10">
        <f t="shared" ca="1" si="9"/>
        <v>306</v>
      </c>
      <c r="U63" s="11">
        <f t="shared" si="10"/>
        <v>0.99930555555555556</v>
      </c>
      <c r="V63" s="11" t="str">
        <f t="shared" ca="1" si="11"/>
        <v>いつでも</v>
      </c>
      <c r="W63" s="7">
        <f ca="1">IF(OR(M63="〇",N63="〇"),IF(E63&lt;=$C$1,YEAR(TODAY()),YEAR(TODAY())-1),IF(E63&lt;=$C$1,YEAR(TODAY())+1,YEAR(TODAY())))</f>
        <v>2021</v>
      </c>
      <c r="X63" s="7" t="str">
        <f t="shared" si="0"/>
        <v>0301</v>
      </c>
      <c r="Y63" s="7">
        <f ca="1">IF(H63&lt;$C$1,YEAR(TODAY())+1,YEAR(TODAY()))</f>
        <v>2021</v>
      </c>
      <c r="Z63" s="8" t="str">
        <f t="shared" si="1"/>
        <v>1231</v>
      </c>
      <c r="AA63" s="9">
        <f t="shared" ca="1" si="12"/>
        <v>44256</v>
      </c>
      <c r="AB63" s="9">
        <f t="shared" ca="1" si="13"/>
        <v>44561</v>
      </c>
    </row>
    <row r="64" spans="1:28" x14ac:dyDescent="0.7">
      <c r="A64" s="1" t="s">
        <v>73</v>
      </c>
      <c r="B64" s="1" t="s">
        <v>60</v>
      </c>
      <c r="C64" s="1">
        <v>1</v>
      </c>
      <c r="E64" s="4">
        <v>501</v>
      </c>
      <c r="F64" s="4" t="str">
        <f t="shared" si="2"/>
        <v/>
      </c>
      <c r="G64" s="4" t="str">
        <f t="shared" si="3"/>
        <v/>
      </c>
      <c r="H64" s="4">
        <v>1231</v>
      </c>
      <c r="I64" s="3">
        <v>0.41666666666666669</v>
      </c>
      <c r="J64" s="3" t="str">
        <f t="shared" si="4"/>
        <v/>
      </c>
      <c r="K64" s="3" t="str">
        <f t="shared" si="5"/>
        <v/>
      </c>
      <c r="L64" s="3">
        <v>0.83333333333333337</v>
      </c>
      <c r="M64" s="1" t="str">
        <f ca="1">IF(E64&lt;=H64,IF(AND($C$1&gt;=E64,$C$1&lt;=H64),"〇","×"),IF(AND($C$1&gt;=E64,$C$1&lt;=F64),"〇","×"))</f>
        <v>〇</v>
      </c>
      <c r="N64" s="1" t="str">
        <f>IF(E64&gt;H64,IF(AND($C$1&gt;=G64,$C$1&lt;=H64),"〇","×"),"")</f>
        <v/>
      </c>
      <c r="O64" s="1" t="str">
        <f t="shared" ca="1" si="6"/>
        <v>〇</v>
      </c>
      <c r="P64" s="1" t="str">
        <f t="shared" si="7"/>
        <v/>
      </c>
      <c r="Q64" s="1" t="str">
        <f t="shared" ca="1" si="8"/>
        <v>◎</v>
      </c>
      <c r="R64" s="1">
        <f ca="1">IF(OR(M64="〇",N64="〇"),DATEDIF($A$1,AB64,"d")+1,"-")</f>
        <v>94</v>
      </c>
      <c r="S64" s="1" t="str">
        <f ca="1">IF(AND(M64="×",OR(N64="×",N64="")),DATEDIF($A$1,AA64,"d"),"-")</f>
        <v>-</v>
      </c>
      <c r="T64" s="10">
        <f t="shared" ca="1" si="9"/>
        <v>245</v>
      </c>
      <c r="U64" s="11">
        <f t="shared" si="10"/>
        <v>0.41666666666666669</v>
      </c>
      <c r="V64" s="11">
        <f t="shared" ca="1" si="11"/>
        <v>0.25533587962612125</v>
      </c>
      <c r="W64" s="7">
        <f ca="1">IF(OR(M64="〇",N64="〇"),IF(E64&lt;=$C$1,YEAR(TODAY()),YEAR(TODAY())-1),IF(E64&lt;=$C$1,YEAR(TODAY())+1,YEAR(TODAY())))</f>
        <v>2021</v>
      </c>
      <c r="X64" s="7" t="str">
        <f t="shared" si="0"/>
        <v>0501</v>
      </c>
      <c r="Y64" s="7">
        <f ca="1">IF(H64&lt;$C$1,YEAR(TODAY())+1,YEAR(TODAY()))</f>
        <v>2021</v>
      </c>
      <c r="Z64" s="8" t="str">
        <f t="shared" si="1"/>
        <v>1231</v>
      </c>
      <c r="AA64" s="9">
        <f t="shared" ca="1" si="12"/>
        <v>44317</v>
      </c>
      <c r="AB64" s="9">
        <f t="shared" ca="1" si="13"/>
        <v>44561</v>
      </c>
    </row>
    <row r="65" spans="1:28" x14ac:dyDescent="0.7">
      <c r="A65" s="1" t="s">
        <v>75</v>
      </c>
      <c r="B65" s="1" t="s">
        <v>60</v>
      </c>
      <c r="C65" s="1">
        <v>3</v>
      </c>
      <c r="E65" s="4">
        <v>1101</v>
      </c>
      <c r="F65" s="4">
        <f t="shared" si="2"/>
        <v>1231</v>
      </c>
      <c r="G65" s="4">
        <f t="shared" si="3"/>
        <v>101</v>
      </c>
      <c r="H65" s="4">
        <v>430</v>
      </c>
      <c r="I65" s="3">
        <v>0.83333333333333337</v>
      </c>
      <c r="J65" s="3">
        <f t="shared" si="4"/>
        <v>0.99930555555555556</v>
      </c>
      <c r="K65" s="3">
        <f t="shared" si="5"/>
        <v>0</v>
      </c>
      <c r="L65" s="3">
        <v>0.20833333333333334</v>
      </c>
      <c r="M65" s="1" t="str">
        <f ca="1">IF(E65&lt;=H65,IF(AND($C$1&gt;=E65,$C$1&lt;=H65),"〇","×"),IF(AND($C$1&gt;=E65,$C$1&lt;=F65),"〇","×"))</f>
        <v>×</v>
      </c>
      <c r="N65" s="1" t="str">
        <f ca="1">IF(E65&gt;H65,IF(AND($C$1&gt;=G65,$C$1&lt;=H65),"〇","×"),"")</f>
        <v>×</v>
      </c>
      <c r="O65" s="1" t="str">
        <f t="shared" ca="1" si="6"/>
        <v>×</v>
      </c>
      <c r="P65" s="1" t="str">
        <f t="shared" ca="1" si="7"/>
        <v>×</v>
      </c>
      <c r="Q65" s="1" t="str">
        <f t="shared" ca="1" si="8"/>
        <v>×</v>
      </c>
      <c r="R65" s="1" t="str">
        <f ca="1">IF(OR(M65="〇",N65="〇"),DATEDIF($A$1,AB65,"d")+1,"-")</f>
        <v>-</v>
      </c>
      <c r="S65" s="1">
        <f ca="1">IF(AND(M65="×",OR(N65="×",N65="")),DATEDIF($A$1,AA65,"d"),"-")</f>
        <v>33</v>
      </c>
      <c r="T65" s="10">
        <f t="shared" ca="1" si="9"/>
        <v>181</v>
      </c>
      <c r="U65" s="11">
        <f t="shared" si="10"/>
        <v>0.625</v>
      </c>
      <c r="V65" s="11" t="str">
        <f t="shared" ca="1" si="11"/>
        <v>-</v>
      </c>
      <c r="W65" s="7">
        <f ca="1">IF(OR(M65="〇",N65="〇"),IF(E65&lt;=$C$1,YEAR(TODAY()),YEAR(TODAY())-1),IF(E65&lt;=$C$1,YEAR(TODAY())+1,YEAR(TODAY())))</f>
        <v>2021</v>
      </c>
      <c r="X65" s="7" t="str">
        <f t="shared" si="0"/>
        <v>1101</v>
      </c>
      <c r="Y65" s="7">
        <f ca="1">IF(H65&lt;$C$1,YEAR(TODAY())+1,YEAR(TODAY()))</f>
        <v>2022</v>
      </c>
      <c r="Z65" s="8" t="str">
        <f t="shared" si="1"/>
        <v>0430</v>
      </c>
      <c r="AA65" s="9">
        <f t="shared" ca="1" si="12"/>
        <v>44501</v>
      </c>
      <c r="AB65" s="9">
        <f t="shared" ca="1" si="13"/>
        <v>44681</v>
      </c>
    </row>
    <row r="66" spans="1:28" x14ac:dyDescent="0.7">
      <c r="A66" s="1" t="s">
        <v>76</v>
      </c>
      <c r="B66" s="1" t="s">
        <v>60</v>
      </c>
      <c r="C66" s="1">
        <v>3</v>
      </c>
      <c r="E66" s="4">
        <v>1201</v>
      </c>
      <c r="F66" s="4">
        <f t="shared" si="2"/>
        <v>1231</v>
      </c>
      <c r="G66" s="4">
        <f t="shared" si="3"/>
        <v>101</v>
      </c>
      <c r="H66" s="4">
        <v>430</v>
      </c>
      <c r="I66" s="3">
        <v>0.375</v>
      </c>
      <c r="J66" s="3" t="str">
        <f t="shared" si="4"/>
        <v/>
      </c>
      <c r="K66" s="3" t="str">
        <f t="shared" si="5"/>
        <v/>
      </c>
      <c r="L66" s="3">
        <v>0.75</v>
      </c>
      <c r="M66" s="1" t="str">
        <f ca="1">IF(E66&lt;=H66,IF(AND($C$1&gt;=E66,$C$1&lt;=H66),"〇","×"),IF(AND($C$1&gt;=E66,$C$1&lt;=F66),"〇","×"))</f>
        <v>×</v>
      </c>
      <c r="N66" s="1" t="str">
        <f ca="1">IF(E66&gt;H66,IF(AND($C$1&gt;=G66,$C$1&lt;=H66),"〇","×"),"")</f>
        <v>×</v>
      </c>
      <c r="O66" s="1" t="str">
        <f t="shared" ca="1" si="6"/>
        <v>〇</v>
      </c>
      <c r="P66" s="1" t="str">
        <f t="shared" si="7"/>
        <v/>
      </c>
      <c r="Q66" s="1" t="str">
        <f t="shared" ca="1" si="8"/>
        <v>×</v>
      </c>
      <c r="R66" s="1" t="str">
        <f ca="1">IF(OR(M66="〇",N66="〇"),DATEDIF($A$1,AB66,"d")+1,"-")</f>
        <v>-</v>
      </c>
      <c r="S66" s="1">
        <f ca="1">IF(AND(M66="×",OR(N66="×",N66="")),DATEDIF($A$1,AA66,"d"),"-")</f>
        <v>63</v>
      </c>
      <c r="T66" s="10">
        <f t="shared" ca="1" si="9"/>
        <v>151</v>
      </c>
      <c r="U66" s="11">
        <f t="shared" si="10"/>
        <v>0.375</v>
      </c>
      <c r="V66" s="11" t="str">
        <f t="shared" ca="1" si="11"/>
        <v>-</v>
      </c>
      <c r="W66" s="7">
        <f ca="1">IF(OR(M66="〇",N66="〇"),IF(E66&lt;=$C$1,YEAR(TODAY()),YEAR(TODAY())-1),IF(E66&lt;=$C$1,YEAR(TODAY())+1,YEAR(TODAY())))</f>
        <v>2021</v>
      </c>
      <c r="X66" s="7" t="str">
        <f t="shared" si="0"/>
        <v>1201</v>
      </c>
      <c r="Y66" s="7">
        <f ca="1">IF(H66&lt;$C$1,YEAR(TODAY())+1,YEAR(TODAY()))</f>
        <v>2022</v>
      </c>
      <c r="Z66" s="8" t="str">
        <f t="shared" si="1"/>
        <v>0430</v>
      </c>
      <c r="AA66" s="9">
        <f t="shared" ca="1" si="12"/>
        <v>44531</v>
      </c>
      <c r="AB66" s="9">
        <f t="shared" ca="1" si="13"/>
        <v>44681</v>
      </c>
    </row>
    <row r="67" spans="1:28" x14ac:dyDescent="0.7">
      <c r="A67" s="1" t="s">
        <v>77</v>
      </c>
      <c r="B67" s="1" t="s">
        <v>60</v>
      </c>
      <c r="C67" s="1">
        <v>1</v>
      </c>
      <c r="E67" s="4">
        <v>901</v>
      </c>
      <c r="F67" s="4" t="str">
        <f t="shared" si="2"/>
        <v/>
      </c>
      <c r="G67" s="4" t="str">
        <f t="shared" si="3"/>
        <v/>
      </c>
      <c r="H67" s="4">
        <v>1231</v>
      </c>
      <c r="I67" s="3">
        <v>0.75</v>
      </c>
      <c r="J67" s="3">
        <f t="shared" si="4"/>
        <v>0.99930555555555556</v>
      </c>
      <c r="K67" s="3">
        <f t="shared" si="5"/>
        <v>0</v>
      </c>
      <c r="L67" s="3">
        <v>0.16666666666666666</v>
      </c>
      <c r="M67" s="1" t="str">
        <f ca="1">IF(E67&lt;=H67,IF(AND($C$1&gt;=E67,$C$1&lt;=H67),"〇","×"),IF(AND($C$1&gt;=E67,$C$1&lt;=F67),"〇","×"))</f>
        <v>〇</v>
      </c>
      <c r="N67" s="1" t="str">
        <f>IF(E67&gt;H67,IF(AND($C$1&gt;=G67,$C$1&lt;=H67),"〇","×"),"")</f>
        <v/>
      </c>
      <c r="O67" s="1" t="str">
        <f t="shared" ca="1" si="6"/>
        <v>×</v>
      </c>
      <c r="P67" s="1" t="str">
        <f t="shared" ca="1" si="7"/>
        <v>×</v>
      </c>
      <c r="Q67" s="1" t="str">
        <f t="shared" ca="1" si="8"/>
        <v>×</v>
      </c>
      <c r="R67" s="1">
        <f ca="1">IF(OR(M67="〇",N67="〇"),DATEDIF($A$1,AB67,"d")+1,"-")</f>
        <v>94</v>
      </c>
      <c r="S67" s="1" t="str">
        <f ca="1">IF(AND(M67="×",OR(N67="×",N67="")),DATEDIF($A$1,AA67,"d"),"-")</f>
        <v>-</v>
      </c>
      <c r="T67" s="10">
        <f t="shared" ca="1" si="9"/>
        <v>122</v>
      </c>
      <c r="U67" s="11">
        <f t="shared" si="10"/>
        <v>0.58333333333333337</v>
      </c>
      <c r="V67" s="11" t="str">
        <f t="shared" ca="1" si="11"/>
        <v>-</v>
      </c>
      <c r="W67" s="7">
        <f ca="1">IF(OR(M67="〇",N67="〇"),IF(E67&lt;=$C$1,YEAR(TODAY()),YEAR(TODAY())-1),IF(E67&lt;=$C$1,YEAR(TODAY())+1,YEAR(TODAY())))</f>
        <v>2021</v>
      </c>
      <c r="X67" s="7" t="str">
        <f t="shared" si="0"/>
        <v>0901</v>
      </c>
      <c r="Y67" s="7">
        <f ca="1">IF(H67&lt;$C$1,YEAR(TODAY())+1,YEAR(TODAY()))</f>
        <v>2021</v>
      </c>
      <c r="Z67" s="8" t="str">
        <f t="shared" si="1"/>
        <v>1231</v>
      </c>
      <c r="AA67" s="9">
        <f t="shared" ca="1" si="12"/>
        <v>44440</v>
      </c>
      <c r="AB67" s="9">
        <f t="shared" ca="1" si="13"/>
        <v>44561</v>
      </c>
    </row>
    <row r="68" spans="1:28" x14ac:dyDescent="0.7">
      <c r="A68" s="1" t="s">
        <v>78</v>
      </c>
      <c r="B68" s="1" t="s">
        <v>60</v>
      </c>
      <c r="C68" s="1">
        <v>1</v>
      </c>
      <c r="E68" s="4">
        <v>1001</v>
      </c>
      <c r="F68" s="4">
        <f t="shared" si="2"/>
        <v>1231</v>
      </c>
      <c r="G68" s="4">
        <f t="shared" si="3"/>
        <v>101</v>
      </c>
      <c r="H68" s="4">
        <v>630</v>
      </c>
      <c r="I68" s="3">
        <v>0.29166666666666669</v>
      </c>
      <c r="J68" s="3" t="str">
        <f t="shared" si="4"/>
        <v/>
      </c>
      <c r="K68" s="3" t="str">
        <f t="shared" si="5"/>
        <v/>
      </c>
      <c r="L68" s="3">
        <v>0.5</v>
      </c>
      <c r="M68" s="1" t="str">
        <f ca="1">IF(E68&lt;=H68,IF(AND($C$1&gt;=E68,$C$1&lt;=H68),"〇","×"),IF(AND($C$1&gt;=E68,$C$1&lt;=F68),"〇","×"))</f>
        <v>×</v>
      </c>
      <c r="N68" s="1" t="str">
        <f ca="1">IF(E68&gt;H68,IF(AND($C$1&gt;=G68,$C$1&lt;=H68),"〇","×"),"")</f>
        <v>×</v>
      </c>
      <c r="O68" s="1" t="str">
        <f t="shared" ca="1" si="6"/>
        <v>×</v>
      </c>
      <c r="P68" s="1" t="str">
        <f t="shared" si="7"/>
        <v/>
      </c>
      <c r="Q68" s="1" t="str">
        <f t="shared" ca="1" si="8"/>
        <v>×</v>
      </c>
      <c r="R68" s="1" t="str">
        <f ca="1">IF(OR(M68="〇",N68="〇"),DATEDIF($A$1,AB68,"d")+1,"-")</f>
        <v>-</v>
      </c>
      <c r="S68" s="1">
        <f ca="1">IF(AND(M68="×",OR(N68="×",N68="")),DATEDIF($A$1,AA68,"d"),"-")</f>
        <v>2</v>
      </c>
      <c r="T68" s="10">
        <f t="shared" ca="1" si="9"/>
        <v>273</v>
      </c>
      <c r="U68" s="11">
        <f t="shared" si="10"/>
        <v>0.20833333333333331</v>
      </c>
      <c r="V68" s="11" t="str">
        <f t="shared" ca="1" si="11"/>
        <v>-</v>
      </c>
      <c r="W68" s="7">
        <f ca="1">IF(OR(M68="〇",N68="〇"),IF(E68&lt;=$C$1,YEAR(TODAY()),YEAR(TODAY())-1),IF(E68&lt;=$C$1,YEAR(TODAY())+1,YEAR(TODAY())))</f>
        <v>2021</v>
      </c>
      <c r="X68" s="7" t="str">
        <f t="shared" ref="X68:X131" si="14">TEXT(E68,"0###")</f>
        <v>1001</v>
      </c>
      <c r="Y68" s="7">
        <f ca="1">IF(H68&lt;$C$1,YEAR(TODAY())+1,YEAR(TODAY()))</f>
        <v>2022</v>
      </c>
      <c r="Z68" s="8" t="str">
        <f t="shared" ref="Z68:Z131" si="15">TEXT(H68,"0###")</f>
        <v>0630</v>
      </c>
      <c r="AA68" s="9">
        <f t="shared" ca="1" si="12"/>
        <v>44470</v>
      </c>
      <c r="AB68" s="9">
        <f t="shared" ca="1" si="13"/>
        <v>44742</v>
      </c>
    </row>
    <row r="69" spans="1:28" x14ac:dyDescent="0.7">
      <c r="A69" s="1" t="s">
        <v>79</v>
      </c>
      <c r="B69" s="1" t="s">
        <v>60</v>
      </c>
      <c r="C69" s="1">
        <v>2</v>
      </c>
      <c r="E69" s="4">
        <v>1001</v>
      </c>
      <c r="F69" s="4">
        <f t="shared" ref="F69:F132" si="16">IF(E69&gt;H69,1231,"")</f>
        <v>1231</v>
      </c>
      <c r="G69" s="4">
        <f t="shared" ref="G69:G132" si="17">IF(E69&gt;H69,101,"")</f>
        <v>101</v>
      </c>
      <c r="H69" s="4">
        <v>630</v>
      </c>
      <c r="I69" s="3">
        <v>0.5</v>
      </c>
      <c r="J69" s="3" t="str">
        <f t="shared" ref="J69:J132" si="18">IF(I69&gt;L69,TIME(23,59,0),"")</f>
        <v/>
      </c>
      <c r="K69" s="3" t="str">
        <f t="shared" ref="K69:K132" si="19">IF(I69&gt;L69,TIME(0,0,0),"")</f>
        <v/>
      </c>
      <c r="L69" s="3">
        <v>0.91666666666666663</v>
      </c>
      <c r="M69" s="1" t="str">
        <f ca="1">IF(E69&lt;=H69,IF(AND($C$1&gt;=E69,$C$1&lt;=H69),"〇","×"),IF(AND($C$1&gt;=E69,$C$1&lt;=F69),"〇","×"))</f>
        <v>×</v>
      </c>
      <c r="N69" s="1" t="str">
        <f ca="1">IF(E69&gt;H69,IF(AND($C$1&gt;=G69,$C$1&lt;=H69),"〇","×"),"")</f>
        <v>×</v>
      </c>
      <c r="O69" s="1" t="str">
        <f t="shared" ref="O69:O132" ca="1" si="20">IF(I69&lt;L69,IF(AND($B$1&gt;=I69,$B$1&lt;=L69),"〇","×"),IF(AND($B$1&gt;=I69,$B$1&lt;=J69),"〇","×"))</f>
        <v>〇</v>
      </c>
      <c r="P69" s="1" t="str">
        <f t="shared" ref="P69:P132" si="21">IF(I69&gt;L69,IF(AND($B$1&gt;=K69,$B$1&lt;=L69),"〇","×"),"")</f>
        <v/>
      </c>
      <c r="Q69" s="1" t="str">
        <f t="shared" ref="Q69:Q132" ca="1" si="22">IF(AND(OR(M69="〇",N69="〇"),OR(O69="〇",P69="〇")),"◎","×")</f>
        <v>×</v>
      </c>
      <c r="R69" s="1" t="str">
        <f ca="1">IF(OR(M69="〇",N69="〇"),DATEDIF($A$1,AB69,"d")+1,"-")</f>
        <v>-</v>
      </c>
      <c r="S69" s="1">
        <f ca="1">IF(AND(M69="×",OR(N69="×",N69="")),DATEDIF($A$1,AA69,"d"),"-")</f>
        <v>2</v>
      </c>
      <c r="T69" s="10">
        <f t="shared" ref="T69:T132" ca="1" si="23">DATEDIF(AA69,AB69,"d")+1</f>
        <v>273</v>
      </c>
      <c r="U69" s="11">
        <f t="shared" ref="U69:U132" si="24">IF(I69&lt;L69,L69-I69,I69-L69)</f>
        <v>0.41666666666666663</v>
      </c>
      <c r="V69" s="11" t="str">
        <f t="shared" ref="V69:V132" ca="1" si="25">IF(Q69="◎",IF(U69=0.999305555555556,"いつでも",L69+IF($B$1&gt;L69,1,0)-$B$1),"-")</f>
        <v>-</v>
      </c>
      <c r="W69" s="7">
        <f ca="1">IF(OR(M69="〇",N69="〇"),IF(E69&lt;=$C$1,YEAR(TODAY()),YEAR(TODAY())-1),IF(E69&lt;=$C$1,YEAR(TODAY())+1,YEAR(TODAY())))</f>
        <v>2021</v>
      </c>
      <c r="X69" s="7" t="str">
        <f t="shared" si="14"/>
        <v>1001</v>
      </c>
      <c r="Y69" s="7">
        <f ca="1">IF(H69&lt;$C$1,YEAR(TODAY())+1,YEAR(TODAY()))</f>
        <v>2022</v>
      </c>
      <c r="Z69" s="8" t="str">
        <f t="shared" si="15"/>
        <v>0630</v>
      </c>
      <c r="AA69" s="9">
        <f t="shared" ref="AA69:AA132" ca="1" si="26">DATEVALUE(TEXT(W69&amp;X69,"0000!/00!/00"))</f>
        <v>44470</v>
      </c>
      <c r="AB69" s="9">
        <f t="shared" ref="AB69:AB132" ca="1" si="27">DATEVALUE(TEXT(Y69&amp;Z69,"0000!/00!/00"))</f>
        <v>44742</v>
      </c>
    </row>
    <row r="70" spans="1:28" x14ac:dyDescent="0.7">
      <c r="A70" s="1" t="s">
        <v>80</v>
      </c>
      <c r="B70" s="1" t="s">
        <v>60</v>
      </c>
      <c r="C70" s="1">
        <v>3</v>
      </c>
      <c r="E70" s="4">
        <v>401</v>
      </c>
      <c r="F70" s="4" t="str">
        <f t="shared" si="16"/>
        <v/>
      </c>
      <c r="G70" s="4" t="str">
        <f t="shared" si="17"/>
        <v/>
      </c>
      <c r="H70" s="4">
        <v>1031</v>
      </c>
      <c r="I70" s="3">
        <v>0.91666666666666663</v>
      </c>
      <c r="J70" s="3">
        <f t="shared" si="18"/>
        <v>0.99930555555555556</v>
      </c>
      <c r="K70" s="3">
        <f t="shared" si="19"/>
        <v>0</v>
      </c>
      <c r="L70" s="3">
        <v>0.29166666666666669</v>
      </c>
      <c r="M70" s="1" t="str">
        <f ca="1">IF(E70&lt;=H70,IF(AND($C$1&gt;=E70,$C$1&lt;=H70),"〇","×"),IF(AND($C$1&gt;=E70,$C$1&lt;=F70),"〇","×"))</f>
        <v>〇</v>
      </c>
      <c r="N70" s="1" t="str">
        <f>IF(E70&gt;H70,IF(AND($C$1&gt;=G70,$C$1&lt;=H70),"〇","×"),"")</f>
        <v/>
      </c>
      <c r="O70" s="1" t="str">
        <f t="shared" ca="1" si="20"/>
        <v>×</v>
      </c>
      <c r="P70" s="1" t="str">
        <f t="shared" ca="1" si="21"/>
        <v>×</v>
      </c>
      <c r="Q70" s="1" t="str">
        <f t="shared" ca="1" si="22"/>
        <v>×</v>
      </c>
      <c r="R70" s="1">
        <f ca="1">IF(OR(M70="〇",N70="〇"),DATEDIF($A$1,AB70,"d")+1,"-")</f>
        <v>33</v>
      </c>
      <c r="S70" s="1" t="str">
        <f ca="1">IF(AND(M70="×",OR(N70="×",N70="")),DATEDIF($A$1,AA70,"d"),"-")</f>
        <v>-</v>
      </c>
      <c r="T70" s="10">
        <f t="shared" ca="1" si="23"/>
        <v>214</v>
      </c>
      <c r="U70" s="11">
        <f t="shared" si="24"/>
        <v>0.625</v>
      </c>
      <c r="V70" s="11" t="str">
        <f t="shared" ca="1" si="25"/>
        <v>-</v>
      </c>
      <c r="W70" s="7">
        <f ca="1">IF(OR(M70="〇",N70="〇"),IF(E70&lt;=$C$1,YEAR(TODAY()),YEAR(TODAY())-1),IF(E70&lt;=$C$1,YEAR(TODAY())+1,YEAR(TODAY())))</f>
        <v>2021</v>
      </c>
      <c r="X70" s="7" t="str">
        <f t="shared" si="14"/>
        <v>0401</v>
      </c>
      <c r="Y70" s="7">
        <f ca="1">IF(H70&lt;$C$1,YEAR(TODAY())+1,YEAR(TODAY()))</f>
        <v>2021</v>
      </c>
      <c r="Z70" s="8" t="str">
        <f t="shared" si="15"/>
        <v>1031</v>
      </c>
      <c r="AA70" s="9">
        <f t="shared" ca="1" si="26"/>
        <v>44287</v>
      </c>
      <c r="AB70" s="9">
        <f t="shared" ca="1" si="27"/>
        <v>44500</v>
      </c>
    </row>
    <row r="71" spans="1:28" x14ac:dyDescent="0.7">
      <c r="A71" s="1" t="s">
        <v>81</v>
      </c>
      <c r="B71" s="1" t="s">
        <v>60</v>
      </c>
      <c r="C71" s="1">
        <v>4</v>
      </c>
      <c r="E71" s="4">
        <v>501</v>
      </c>
      <c r="F71" s="4" t="str">
        <f t="shared" si="16"/>
        <v/>
      </c>
      <c r="G71" s="4" t="str">
        <f t="shared" si="17"/>
        <v/>
      </c>
      <c r="H71" s="4">
        <v>1231</v>
      </c>
      <c r="I71" s="3">
        <v>0.20833333333333334</v>
      </c>
      <c r="J71" s="3" t="str">
        <f t="shared" si="18"/>
        <v/>
      </c>
      <c r="K71" s="3" t="str">
        <f t="shared" si="19"/>
        <v/>
      </c>
      <c r="L71" s="3">
        <v>0.41666666666666669</v>
      </c>
      <c r="M71" s="1" t="str">
        <f ca="1">IF(E71&lt;=H71,IF(AND($C$1&gt;=E71,$C$1&lt;=H71),"〇","×"),IF(AND($C$1&gt;=E71,$C$1&lt;=F71),"〇","×"))</f>
        <v>〇</v>
      </c>
      <c r="N71" s="1" t="str">
        <f>IF(E71&gt;H71,IF(AND($C$1&gt;=G71,$C$1&lt;=H71),"〇","×"),"")</f>
        <v/>
      </c>
      <c r="O71" s="1" t="str">
        <f t="shared" ca="1" si="20"/>
        <v>×</v>
      </c>
      <c r="P71" s="1" t="str">
        <f t="shared" si="21"/>
        <v/>
      </c>
      <c r="Q71" s="1" t="str">
        <f t="shared" ca="1" si="22"/>
        <v>×</v>
      </c>
      <c r="R71" s="1">
        <f ca="1">IF(OR(M71="〇",N71="〇"),DATEDIF($A$1,AB71,"d")+1,"-")</f>
        <v>94</v>
      </c>
      <c r="S71" s="1" t="str">
        <f ca="1">IF(AND(M71="×",OR(N71="×",N71="")),DATEDIF($A$1,AA71,"d"),"-")</f>
        <v>-</v>
      </c>
      <c r="T71" s="10">
        <f t="shared" ca="1" si="23"/>
        <v>245</v>
      </c>
      <c r="U71" s="11">
        <f t="shared" si="24"/>
        <v>0.20833333333333334</v>
      </c>
      <c r="V71" s="11" t="str">
        <f t="shared" ca="1" si="25"/>
        <v>-</v>
      </c>
      <c r="W71" s="7">
        <f ca="1">IF(OR(M71="〇",N71="〇"),IF(E71&lt;=$C$1,YEAR(TODAY()),YEAR(TODAY())-1),IF(E71&lt;=$C$1,YEAR(TODAY())+1,YEAR(TODAY())))</f>
        <v>2021</v>
      </c>
      <c r="X71" s="7" t="str">
        <f t="shared" si="14"/>
        <v>0501</v>
      </c>
      <c r="Y71" s="7">
        <f ca="1">IF(H71&lt;$C$1,YEAR(TODAY())+1,YEAR(TODAY()))</f>
        <v>2021</v>
      </c>
      <c r="Z71" s="8" t="str">
        <f t="shared" si="15"/>
        <v>1231</v>
      </c>
      <c r="AA71" s="9">
        <f t="shared" ca="1" si="26"/>
        <v>44317</v>
      </c>
      <c r="AB71" s="9">
        <f t="shared" ca="1" si="27"/>
        <v>44561</v>
      </c>
    </row>
    <row r="72" spans="1:28" x14ac:dyDescent="0.7">
      <c r="A72" s="1" t="s">
        <v>82</v>
      </c>
      <c r="B72" s="1" t="s">
        <v>114</v>
      </c>
      <c r="C72" s="1">
        <v>5</v>
      </c>
      <c r="E72" s="4">
        <v>101</v>
      </c>
      <c r="F72" s="4" t="str">
        <f t="shared" si="16"/>
        <v/>
      </c>
      <c r="G72" s="4" t="str">
        <f t="shared" si="17"/>
        <v/>
      </c>
      <c r="H72" s="4">
        <v>1231</v>
      </c>
      <c r="I72" s="3">
        <v>0.41666666666666669</v>
      </c>
      <c r="J72" s="3" t="str">
        <f t="shared" si="18"/>
        <v/>
      </c>
      <c r="K72" s="3" t="str">
        <f t="shared" si="19"/>
        <v/>
      </c>
      <c r="L72" s="3">
        <v>0.83333333333333337</v>
      </c>
      <c r="M72" s="1" t="str">
        <f ca="1">IF(E72&lt;=H72,IF(AND($C$1&gt;=E72,$C$1&lt;=H72),"〇","×"),IF(AND($C$1&gt;=E72,$C$1&lt;=F72),"〇","×"))</f>
        <v>〇</v>
      </c>
      <c r="N72" s="1" t="str">
        <f>IF(E72&gt;H72,IF(AND($C$1&gt;=G72,$C$1&lt;=H72),"〇","×"),"")</f>
        <v/>
      </c>
      <c r="O72" s="1" t="str">
        <f t="shared" ca="1" si="20"/>
        <v>〇</v>
      </c>
      <c r="P72" s="1" t="str">
        <f t="shared" si="21"/>
        <v/>
      </c>
      <c r="Q72" s="1" t="str">
        <f t="shared" ca="1" si="22"/>
        <v>◎</v>
      </c>
      <c r="R72" s="1">
        <f ca="1">IF(OR(M72="〇",N72="〇"),DATEDIF($A$1,AB72,"d")+1,"-")</f>
        <v>94</v>
      </c>
      <c r="S72" s="1" t="str">
        <f ca="1">IF(AND(M72="×",OR(N72="×",N72="")),DATEDIF($A$1,AA72,"d"),"-")</f>
        <v>-</v>
      </c>
      <c r="T72" s="10">
        <f t="shared" ca="1" si="23"/>
        <v>365</v>
      </c>
      <c r="U72" s="11">
        <f t="shared" si="24"/>
        <v>0.41666666666666669</v>
      </c>
      <c r="V72" s="11">
        <f t="shared" ca="1" si="25"/>
        <v>0.25533587962612125</v>
      </c>
      <c r="W72" s="7">
        <f ca="1">IF(OR(M72="〇",N72="〇"),IF(E72&lt;=$C$1,YEAR(TODAY()),YEAR(TODAY())-1),IF(E72&lt;=$C$1,YEAR(TODAY())+1,YEAR(TODAY())))</f>
        <v>2021</v>
      </c>
      <c r="X72" s="7" t="str">
        <f t="shared" si="14"/>
        <v>0101</v>
      </c>
      <c r="Y72" s="7">
        <f ca="1">IF(H72&lt;$C$1,YEAR(TODAY())+1,YEAR(TODAY()))</f>
        <v>2021</v>
      </c>
      <c r="Z72" s="8" t="str">
        <f t="shared" si="15"/>
        <v>1231</v>
      </c>
      <c r="AA72" s="9">
        <f t="shared" ca="1" si="26"/>
        <v>44197</v>
      </c>
      <c r="AB72" s="9">
        <f t="shared" ca="1" si="27"/>
        <v>44561</v>
      </c>
    </row>
    <row r="73" spans="1:28" x14ac:dyDescent="0.7">
      <c r="A73" s="1" t="s">
        <v>83</v>
      </c>
      <c r="B73" s="1" t="s">
        <v>114</v>
      </c>
      <c r="C73" s="1">
        <v>2</v>
      </c>
      <c r="E73" s="4">
        <v>701</v>
      </c>
      <c r="F73" s="4" t="str">
        <f t="shared" si="16"/>
        <v/>
      </c>
      <c r="G73" s="4" t="str">
        <f t="shared" si="17"/>
        <v/>
      </c>
      <c r="H73" s="4">
        <v>1231</v>
      </c>
      <c r="I73" s="3">
        <v>0.83333333333333337</v>
      </c>
      <c r="J73" s="3">
        <f t="shared" si="18"/>
        <v>0.99930555555555556</v>
      </c>
      <c r="K73" s="3">
        <f t="shared" si="19"/>
        <v>0</v>
      </c>
      <c r="L73" s="3">
        <v>0.20833333333333334</v>
      </c>
      <c r="M73" s="1" t="str">
        <f ca="1">IF(E73&lt;=H73,IF(AND($C$1&gt;=E73,$C$1&lt;=H73),"〇","×"),IF(AND($C$1&gt;=E73,$C$1&lt;=F73),"〇","×"))</f>
        <v>〇</v>
      </c>
      <c r="N73" s="1" t="str">
        <f>IF(E73&gt;H73,IF(AND($C$1&gt;=G73,$C$1&lt;=H73),"〇","×"),"")</f>
        <v/>
      </c>
      <c r="O73" s="1" t="str">
        <f t="shared" ca="1" si="20"/>
        <v>×</v>
      </c>
      <c r="P73" s="1" t="str">
        <f t="shared" ca="1" si="21"/>
        <v>×</v>
      </c>
      <c r="Q73" s="1" t="str">
        <f t="shared" ca="1" si="22"/>
        <v>×</v>
      </c>
      <c r="R73" s="1">
        <f ca="1">IF(OR(M73="〇",N73="〇"),DATEDIF($A$1,AB73,"d")+1,"-")</f>
        <v>94</v>
      </c>
      <c r="S73" s="1" t="str">
        <f ca="1">IF(AND(M73="×",OR(N73="×",N73="")),DATEDIF($A$1,AA73,"d"),"-")</f>
        <v>-</v>
      </c>
      <c r="T73" s="10">
        <f t="shared" ca="1" si="23"/>
        <v>184</v>
      </c>
      <c r="U73" s="11">
        <f t="shared" si="24"/>
        <v>0.625</v>
      </c>
      <c r="V73" s="11" t="str">
        <f t="shared" ca="1" si="25"/>
        <v>-</v>
      </c>
      <c r="W73" s="7">
        <f ca="1">IF(OR(M73="〇",N73="〇"),IF(E73&lt;=$C$1,YEAR(TODAY()),YEAR(TODAY())-1),IF(E73&lt;=$C$1,YEAR(TODAY())+1,YEAR(TODAY())))</f>
        <v>2021</v>
      </c>
      <c r="X73" s="7" t="str">
        <f t="shared" si="14"/>
        <v>0701</v>
      </c>
      <c r="Y73" s="7">
        <f ca="1">IF(H73&lt;$C$1,YEAR(TODAY())+1,YEAR(TODAY()))</f>
        <v>2021</v>
      </c>
      <c r="Z73" s="8" t="str">
        <f t="shared" si="15"/>
        <v>1231</v>
      </c>
      <c r="AA73" s="9">
        <f t="shared" ca="1" si="26"/>
        <v>44378</v>
      </c>
      <c r="AB73" s="9">
        <f t="shared" ca="1" si="27"/>
        <v>44561</v>
      </c>
    </row>
    <row r="74" spans="1:28" x14ac:dyDescent="0.7">
      <c r="A74" s="1" t="s">
        <v>84</v>
      </c>
      <c r="B74" s="1" t="s">
        <v>114</v>
      </c>
      <c r="C74" s="1">
        <v>2</v>
      </c>
      <c r="E74" s="4">
        <v>701</v>
      </c>
      <c r="F74" s="4" t="str">
        <f t="shared" si="16"/>
        <v/>
      </c>
      <c r="G74" s="4" t="str">
        <f t="shared" si="17"/>
        <v/>
      </c>
      <c r="H74" s="4">
        <v>1231</v>
      </c>
      <c r="I74" s="3">
        <v>0.20833333333333334</v>
      </c>
      <c r="J74" s="3" t="str">
        <f t="shared" si="18"/>
        <v/>
      </c>
      <c r="K74" s="3" t="str">
        <f t="shared" si="19"/>
        <v/>
      </c>
      <c r="L74" s="3">
        <v>0.41666666666666669</v>
      </c>
      <c r="M74" s="1" t="str">
        <f ca="1">IF(E74&lt;=H74,IF(AND($C$1&gt;=E74,$C$1&lt;=H74),"〇","×"),IF(AND($C$1&gt;=E74,$C$1&lt;=F74),"〇","×"))</f>
        <v>〇</v>
      </c>
      <c r="N74" s="1" t="str">
        <f>IF(E74&gt;H74,IF(AND($C$1&gt;=G74,$C$1&lt;=H74),"〇","×"),"")</f>
        <v/>
      </c>
      <c r="O74" s="1" t="str">
        <f t="shared" ca="1" si="20"/>
        <v>×</v>
      </c>
      <c r="P74" s="1" t="str">
        <f t="shared" si="21"/>
        <v/>
      </c>
      <c r="Q74" s="1" t="str">
        <f t="shared" ca="1" si="22"/>
        <v>×</v>
      </c>
      <c r="R74" s="1">
        <f ca="1">IF(OR(M74="〇",N74="〇"),DATEDIF($A$1,AB74,"d")+1,"-")</f>
        <v>94</v>
      </c>
      <c r="S74" s="1" t="str">
        <f ca="1">IF(AND(M74="×",OR(N74="×",N74="")),DATEDIF($A$1,AA74,"d"),"-")</f>
        <v>-</v>
      </c>
      <c r="T74" s="10">
        <f t="shared" ca="1" si="23"/>
        <v>184</v>
      </c>
      <c r="U74" s="11">
        <f t="shared" si="24"/>
        <v>0.20833333333333334</v>
      </c>
      <c r="V74" s="11" t="str">
        <f t="shared" ca="1" si="25"/>
        <v>-</v>
      </c>
      <c r="W74" s="7">
        <f ca="1">IF(OR(M74="〇",N74="〇"),IF(E74&lt;=$C$1,YEAR(TODAY()),YEAR(TODAY())-1),IF(E74&lt;=$C$1,YEAR(TODAY())+1,YEAR(TODAY())))</f>
        <v>2021</v>
      </c>
      <c r="X74" s="7" t="str">
        <f t="shared" si="14"/>
        <v>0701</v>
      </c>
      <c r="Y74" s="7">
        <f ca="1">IF(H74&lt;$C$1,YEAR(TODAY())+1,YEAR(TODAY()))</f>
        <v>2021</v>
      </c>
      <c r="Z74" s="8" t="str">
        <f t="shared" si="15"/>
        <v>1231</v>
      </c>
      <c r="AA74" s="9">
        <f t="shared" ca="1" si="26"/>
        <v>44378</v>
      </c>
      <c r="AB74" s="9">
        <f t="shared" ca="1" si="27"/>
        <v>44561</v>
      </c>
    </row>
    <row r="75" spans="1:28" x14ac:dyDescent="0.7">
      <c r="A75" s="1" t="s">
        <v>85</v>
      </c>
      <c r="B75" s="1" t="s">
        <v>114</v>
      </c>
      <c r="C75" s="1">
        <v>3</v>
      </c>
      <c r="E75" s="4">
        <v>701</v>
      </c>
      <c r="F75" s="4" t="str">
        <f t="shared" si="16"/>
        <v/>
      </c>
      <c r="G75" s="4" t="str">
        <f t="shared" si="17"/>
        <v/>
      </c>
      <c r="H75" s="4">
        <v>1231</v>
      </c>
      <c r="I75" s="3">
        <v>0.29166666666666669</v>
      </c>
      <c r="J75" s="3" t="str">
        <f t="shared" si="18"/>
        <v/>
      </c>
      <c r="K75" s="3" t="str">
        <f t="shared" si="19"/>
        <v/>
      </c>
      <c r="L75" s="3">
        <v>0.5</v>
      </c>
      <c r="M75" s="1" t="str">
        <f ca="1">IF(E75&lt;=H75,IF(AND($C$1&gt;=E75,$C$1&lt;=H75),"〇","×"),IF(AND($C$1&gt;=E75,$C$1&lt;=F75),"〇","×"))</f>
        <v>〇</v>
      </c>
      <c r="N75" s="1" t="str">
        <f>IF(E75&gt;H75,IF(AND($C$1&gt;=G75,$C$1&lt;=H75),"〇","×"),"")</f>
        <v/>
      </c>
      <c r="O75" s="1" t="str">
        <f t="shared" ca="1" si="20"/>
        <v>×</v>
      </c>
      <c r="P75" s="1" t="str">
        <f t="shared" si="21"/>
        <v/>
      </c>
      <c r="Q75" s="1" t="str">
        <f t="shared" ca="1" si="22"/>
        <v>×</v>
      </c>
      <c r="R75" s="1">
        <f ca="1">IF(OR(M75="〇",N75="〇"),DATEDIF($A$1,AB75,"d")+1,"-")</f>
        <v>94</v>
      </c>
      <c r="S75" s="1" t="str">
        <f ca="1">IF(AND(M75="×",OR(N75="×",N75="")),DATEDIF($A$1,AA75,"d"),"-")</f>
        <v>-</v>
      </c>
      <c r="T75" s="10">
        <f t="shared" ca="1" si="23"/>
        <v>184</v>
      </c>
      <c r="U75" s="11">
        <f t="shared" si="24"/>
        <v>0.20833333333333331</v>
      </c>
      <c r="V75" s="11" t="str">
        <f t="shared" ca="1" si="25"/>
        <v>-</v>
      </c>
      <c r="W75" s="7">
        <f ca="1">IF(OR(M75="〇",N75="〇"),IF(E75&lt;=$C$1,YEAR(TODAY()),YEAR(TODAY())-1),IF(E75&lt;=$C$1,YEAR(TODAY())+1,YEAR(TODAY())))</f>
        <v>2021</v>
      </c>
      <c r="X75" s="7" t="str">
        <f t="shared" si="14"/>
        <v>0701</v>
      </c>
      <c r="Y75" s="7">
        <f ca="1">IF(H75&lt;$C$1,YEAR(TODAY())+1,YEAR(TODAY()))</f>
        <v>2021</v>
      </c>
      <c r="Z75" s="8" t="str">
        <f t="shared" si="15"/>
        <v>1231</v>
      </c>
      <c r="AA75" s="9">
        <f t="shared" ca="1" si="26"/>
        <v>44378</v>
      </c>
      <c r="AB75" s="9">
        <f t="shared" ca="1" si="27"/>
        <v>44561</v>
      </c>
    </row>
    <row r="76" spans="1:28" x14ac:dyDescent="0.7">
      <c r="A76" s="1" t="s">
        <v>86</v>
      </c>
      <c r="B76" s="1" t="s">
        <v>114</v>
      </c>
      <c r="C76" s="1">
        <v>4</v>
      </c>
      <c r="E76" s="4">
        <v>701</v>
      </c>
      <c r="F76" s="4" t="str">
        <f t="shared" si="16"/>
        <v/>
      </c>
      <c r="G76" s="4" t="str">
        <f t="shared" si="17"/>
        <v/>
      </c>
      <c r="H76" s="4">
        <v>1231</v>
      </c>
      <c r="I76" s="3">
        <v>0.5</v>
      </c>
      <c r="J76" s="3" t="str">
        <f t="shared" si="18"/>
        <v/>
      </c>
      <c r="K76" s="3" t="str">
        <f t="shared" si="19"/>
        <v/>
      </c>
      <c r="L76" s="3">
        <v>0.91666666666666663</v>
      </c>
      <c r="M76" s="1" t="str">
        <f ca="1">IF(E76&lt;=H76,IF(AND($C$1&gt;=E76,$C$1&lt;=H76),"〇","×"),IF(AND($C$1&gt;=E76,$C$1&lt;=F76),"〇","×"))</f>
        <v>〇</v>
      </c>
      <c r="N76" s="1" t="str">
        <f>IF(E76&gt;H76,IF(AND($C$1&gt;=G76,$C$1&lt;=H76),"〇","×"),"")</f>
        <v/>
      </c>
      <c r="O76" s="1" t="str">
        <f t="shared" ca="1" si="20"/>
        <v>〇</v>
      </c>
      <c r="P76" s="1" t="str">
        <f t="shared" si="21"/>
        <v/>
      </c>
      <c r="Q76" s="1" t="str">
        <f t="shared" ca="1" si="22"/>
        <v>◎</v>
      </c>
      <c r="R76" s="1">
        <f ca="1">IF(OR(M76="〇",N76="〇"),DATEDIF($A$1,AB76,"d")+1,"-")</f>
        <v>94</v>
      </c>
      <c r="S76" s="1" t="str">
        <f ca="1">IF(AND(M76="×",OR(N76="×",N76="")),DATEDIF($A$1,AA76,"d"),"-")</f>
        <v>-</v>
      </c>
      <c r="T76" s="10">
        <f t="shared" ca="1" si="23"/>
        <v>184</v>
      </c>
      <c r="U76" s="11">
        <f t="shared" si="24"/>
        <v>0.41666666666666663</v>
      </c>
      <c r="V76" s="11">
        <f t="shared" ca="1" si="25"/>
        <v>0.33866921295945451</v>
      </c>
      <c r="W76" s="7">
        <f ca="1">IF(OR(M76="〇",N76="〇"),IF(E76&lt;=$C$1,YEAR(TODAY()),YEAR(TODAY())-1),IF(E76&lt;=$C$1,YEAR(TODAY())+1,YEAR(TODAY())))</f>
        <v>2021</v>
      </c>
      <c r="X76" s="7" t="str">
        <f t="shared" si="14"/>
        <v>0701</v>
      </c>
      <c r="Y76" s="7">
        <f ca="1">IF(H76&lt;$C$1,YEAR(TODAY())+1,YEAR(TODAY()))</f>
        <v>2021</v>
      </c>
      <c r="Z76" s="8" t="str">
        <f t="shared" si="15"/>
        <v>1231</v>
      </c>
      <c r="AA76" s="9">
        <f t="shared" ca="1" si="26"/>
        <v>44378</v>
      </c>
      <c r="AB76" s="9">
        <f t="shared" ca="1" si="27"/>
        <v>44561</v>
      </c>
    </row>
    <row r="77" spans="1:28" x14ac:dyDescent="0.7">
      <c r="A77" s="1" t="s">
        <v>87</v>
      </c>
      <c r="B77" s="1" t="s">
        <v>114</v>
      </c>
      <c r="C77" s="1">
        <v>2</v>
      </c>
      <c r="E77" s="4">
        <v>501</v>
      </c>
      <c r="F77" s="4" t="str">
        <f t="shared" si="16"/>
        <v/>
      </c>
      <c r="G77" s="4" t="str">
        <f t="shared" si="17"/>
        <v/>
      </c>
      <c r="H77" s="4">
        <v>1130</v>
      </c>
      <c r="I77" s="3">
        <v>0.91666666666666663</v>
      </c>
      <c r="J77" s="3">
        <f t="shared" si="18"/>
        <v>0.99930555555555556</v>
      </c>
      <c r="K77" s="3">
        <f t="shared" si="19"/>
        <v>0</v>
      </c>
      <c r="L77" s="3">
        <v>0.29166666666666669</v>
      </c>
      <c r="M77" s="1" t="str">
        <f ca="1">IF(E77&lt;=H77,IF(AND($C$1&gt;=E77,$C$1&lt;=H77),"〇","×"),IF(AND($C$1&gt;=E77,$C$1&lt;=F77),"〇","×"))</f>
        <v>〇</v>
      </c>
      <c r="N77" s="1" t="str">
        <f>IF(E77&gt;H77,IF(AND($C$1&gt;=G77,$C$1&lt;=H77),"〇","×"),"")</f>
        <v/>
      </c>
      <c r="O77" s="1" t="str">
        <f t="shared" ca="1" si="20"/>
        <v>×</v>
      </c>
      <c r="P77" s="1" t="str">
        <f t="shared" ca="1" si="21"/>
        <v>×</v>
      </c>
      <c r="Q77" s="1" t="str">
        <f t="shared" ca="1" si="22"/>
        <v>×</v>
      </c>
      <c r="R77" s="1">
        <f ca="1">IF(OR(M77="〇",N77="〇"),DATEDIF($A$1,AB77,"d")+1,"-")</f>
        <v>63</v>
      </c>
      <c r="S77" s="1" t="str">
        <f ca="1">IF(AND(M77="×",OR(N77="×",N77="")),DATEDIF($A$1,AA77,"d"),"-")</f>
        <v>-</v>
      </c>
      <c r="T77" s="10">
        <f t="shared" ca="1" si="23"/>
        <v>214</v>
      </c>
      <c r="U77" s="11">
        <f t="shared" si="24"/>
        <v>0.625</v>
      </c>
      <c r="V77" s="11" t="str">
        <f t="shared" ca="1" si="25"/>
        <v>-</v>
      </c>
      <c r="W77" s="7">
        <f ca="1">IF(OR(M77="〇",N77="〇"),IF(E77&lt;=$C$1,YEAR(TODAY()),YEAR(TODAY())-1),IF(E77&lt;=$C$1,YEAR(TODAY())+1,YEAR(TODAY())))</f>
        <v>2021</v>
      </c>
      <c r="X77" s="7" t="str">
        <f t="shared" si="14"/>
        <v>0501</v>
      </c>
      <c r="Y77" s="7">
        <f ca="1">IF(H77&lt;$C$1,YEAR(TODAY())+1,YEAR(TODAY()))</f>
        <v>2021</v>
      </c>
      <c r="Z77" s="8" t="str">
        <f t="shared" si="15"/>
        <v>1130</v>
      </c>
      <c r="AA77" s="9">
        <f t="shared" ca="1" si="26"/>
        <v>44317</v>
      </c>
      <c r="AB77" s="9">
        <f t="shared" ca="1" si="27"/>
        <v>44530</v>
      </c>
    </row>
    <row r="78" spans="1:28" x14ac:dyDescent="0.7">
      <c r="A78" s="1" t="s">
        <v>88</v>
      </c>
      <c r="B78" s="1" t="s">
        <v>114</v>
      </c>
      <c r="C78" s="1">
        <v>3</v>
      </c>
      <c r="E78" s="4">
        <v>101</v>
      </c>
      <c r="F78" s="4" t="str">
        <f t="shared" si="16"/>
        <v/>
      </c>
      <c r="G78" s="4" t="str">
        <f t="shared" si="17"/>
        <v/>
      </c>
      <c r="H78" s="4">
        <v>1231</v>
      </c>
      <c r="I78" s="3">
        <v>0.33333333333333331</v>
      </c>
      <c r="J78" s="3" t="str">
        <f t="shared" si="18"/>
        <v/>
      </c>
      <c r="K78" s="3" t="str">
        <f t="shared" si="19"/>
        <v/>
      </c>
      <c r="L78" s="3">
        <v>0.54166666666666663</v>
      </c>
      <c r="M78" s="1" t="str">
        <f ca="1">IF(E78&lt;=H78,IF(AND($C$1&gt;=E78,$C$1&lt;=H78),"〇","×"),IF(AND($C$1&gt;=E78,$C$1&lt;=F78),"〇","×"))</f>
        <v>〇</v>
      </c>
      <c r="N78" s="1" t="str">
        <f>IF(E78&gt;H78,IF(AND($C$1&gt;=G78,$C$1&lt;=H78),"〇","×"),"")</f>
        <v/>
      </c>
      <c r="O78" s="1" t="str">
        <f t="shared" ca="1" si="20"/>
        <v>×</v>
      </c>
      <c r="P78" s="1" t="str">
        <f t="shared" si="21"/>
        <v/>
      </c>
      <c r="Q78" s="1" t="str">
        <f t="shared" ca="1" si="22"/>
        <v>×</v>
      </c>
      <c r="R78" s="1">
        <f ca="1">IF(OR(M78="〇",N78="〇"),DATEDIF($A$1,AB78,"d")+1,"-")</f>
        <v>94</v>
      </c>
      <c r="S78" s="1" t="str">
        <f ca="1">IF(AND(M78="×",OR(N78="×",N78="")),DATEDIF($A$1,AA78,"d"),"-")</f>
        <v>-</v>
      </c>
      <c r="T78" s="10">
        <f t="shared" ca="1" si="23"/>
        <v>365</v>
      </c>
      <c r="U78" s="11">
        <f t="shared" si="24"/>
        <v>0.20833333333333331</v>
      </c>
      <c r="V78" s="11" t="str">
        <f t="shared" ca="1" si="25"/>
        <v>-</v>
      </c>
      <c r="W78" s="7">
        <f ca="1">IF(OR(M78="〇",N78="〇"),IF(E78&lt;=$C$1,YEAR(TODAY()),YEAR(TODAY())-1),IF(E78&lt;=$C$1,YEAR(TODAY())+1,YEAR(TODAY())))</f>
        <v>2021</v>
      </c>
      <c r="X78" s="7" t="str">
        <f t="shared" si="14"/>
        <v>0101</v>
      </c>
      <c r="Y78" s="7">
        <f ca="1">IF(H78&lt;$C$1,YEAR(TODAY())+1,YEAR(TODAY()))</f>
        <v>2021</v>
      </c>
      <c r="Z78" s="8" t="str">
        <f t="shared" si="15"/>
        <v>1231</v>
      </c>
      <c r="AA78" s="9">
        <f t="shared" ca="1" si="26"/>
        <v>44197</v>
      </c>
      <c r="AB78" s="9">
        <f t="shared" ca="1" si="27"/>
        <v>44561</v>
      </c>
    </row>
    <row r="79" spans="1:28" x14ac:dyDescent="0.7">
      <c r="A79" s="1" t="s">
        <v>89</v>
      </c>
      <c r="B79" s="1" t="s">
        <v>114</v>
      </c>
      <c r="C79" s="1">
        <v>2</v>
      </c>
      <c r="E79" s="4">
        <v>101</v>
      </c>
      <c r="F79" s="4" t="str">
        <f t="shared" si="16"/>
        <v/>
      </c>
      <c r="G79" s="4" t="str">
        <f t="shared" si="17"/>
        <v/>
      </c>
      <c r="H79" s="4">
        <v>1231</v>
      </c>
      <c r="I79" s="3">
        <v>0</v>
      </c>
      <c r="J79" s="3" t="str">
        <f t="shared" si="18"/>
        <v/>
      </c>
      <c r="K79" s="3" t="str">
        <f t="shared" si="19"/>
        <v/>
      </c>
      <c r="L79" s="3">
        <v>0.99930555555555556</v>
      </c>
      <c r="M79" s="1" t="str">
        <f ca="1">IF(E79&lt;=H79,IF(AND($C$1&gt;=E79,$C$1&lt;=H79),"〇","×"),IF(AND($C$1&gt;=E79,$C$1&lt;=F79),"〇","×"))</f>
        <v>〇</v>
      </c>
      <c r="N79" s="1" t="str">
        <f>IF(E79&gt;H79,IF(AND($C$1&gt;=G79,$C$1&lt;=H79),"〇","×"),"")</f>
        <v/>
      </c>
      <c r="O79" s="1" t="str">
        <f t="shared" ca="1" si="20"/>
        <v>〇</v>
      </c>
      <c r="P79" s="1" t="str">
        <f t="shared" si="21"/>
        <v/>
      </c>
      <c r="Q79" s="1" t="str">
        <f t="shared" ca="1" si="22"/>
        <v>◎</v>
      </c>
      <c r="R79" s="1">
        <f ca="1">IF(OR(M79="〇",N79="〇"),DATEDIF($A$1,AB79,"d")+1,"-")</f>
        <v>94</v>
      </c>
      <c r="S79" s="1" t="str">
        <f ca="1">IF(AND(M79="×",OR(N79="×",N79="")),DATEDIF($A$1,AA79,"d"),"-")</f>
        <v>-</v>
      </c>
      <c r="T79" s="10">
        <f t="shared" ca="1" si="23"/>
        <v>365</v>
      </c>
      <c r="U79" s="11">
        <f t="shared" si="24"/>
        <v>0.99930555555555556</v>
      </c>
      <c r="V79" s="11" t="str">
        <f t="shared" ca="1" si="25"/>
        <v>いつでも</v>
      </c>
      <c r="W79" s="7">
        <f ca="1">IF(OR(M79="〇",N79="〇"),IF(E79&lt;=$C$1,YEAR(TODAY()),YEAR(TODAY())-1),IF(E79&lt;=$C$1,YEAR(TODAY())+1,YEAR(TODAY())))</f>
        <v>2021</v>
      </c>
      <c r="X79" s="7" t="str">
        <f t="shared" si="14"/>
        <v>0101</v>
      </c>
      <c r="Y79" s="7">
        <f ca="1">IF(H79&lt;$C$1,YEAR(TODAY())+1,YEAR(TODAY()))</f>
        <v>2021</v>
      </c>
      <c r="Z79" s="8" t="str">
        <f t="shared" si="15"/>
        <v>1231</v>
      </c>
      <c r="AA79" s="9">
        <f t="shared" ca="1" si="26"/>
        <v>44197</v>
      </c>
      <c r="AB79" s="9">
        <f t="shared" ca="1" si="27"/>
        <v>44561</v>
      </c>
    </row>
    <row r="80" spans="1:28" x14ac:dyDescent="0.7">
      <c r="A80" s="1" t="s">
        <v>90</v>
      </c>
      <c r="B80" s="1" t="s">
        <v>114</v>
      </c>
      <c r="C80" s="1">
        <v>3</v>
      </c>
      <c r="E80" s="4">
        <v>501</v>
      </c>
      <c r="F80" s="4" t="str">
        <f t="shared" si="16"/>
        <v/>
      </c>
      <c r="G80" s="4" t="str">
        <f t="shared" si="17"/>
        <v/>
      </c>
      <c r="H80" s="4">
        <v>1230</v>
      </c>
      <c r="I80" s="3">
        <v>0.95833333333333337</v>
      </c>
      <c r="J80" s="3">
        <f t="shared" si="18"/>
        <v>0.99930555555555556</v>
      </c>
      <c r="K80" s="3">
        <f t="shared" si="19"/>
        <v>0</v>
      </c>
      <c r="L80" s="3">
        <v>0.33333333333333331</v>
      </c>
      <c r="M80" s="1" t="str">
        <f ca="1">IF(E80&lt;=H80,IF(AND($C$1&gt;=E80,$C$1&lt;=H80),"〇","×"),IF(AND($C$1&gt;=E80,$C$1&lt;=F80),"〇","×"))</f>
        <v>〇</v>
      </c>
      <c r="N80" s="1" t="str">
        <f>IF(E80&gt;H80,IF(AND($C$1&gt;=G80,$C$1&lt;=H80),"〇","×"),"")</f>
        <v/>
      </c>
      <c r="O80" s="1" t="str">
        <f t="shared" ca="1" si="20"/>
        <v>×</v>
      </c>
      <c r="P80" s="1" t="str">
        <f t="shared" ca="1" si="21"/>
        <v>×</v>
      </c>
      <c r="Q80" s="1" t="str">
        <f t="shared" ca="1" si="22"/>
        <v>×</v>
      </c>
      <c r="R80" s="1">
        <f ca="1">IF(OR(M80="〇",N80="〇"),DATEDIF($A$1,AB80,"d")+1,"-")</f>
        <v>93</v>
      </c>
      <c r="S80" s="1" t="str">
        <f ca="1">IF(AND(M80="×",OR(N80="×",N80="")),DATEDIF($A$1,AA80,"d"),"-")</f>
        <v>-</v>
      </c>
      <c r="T80" s="10">
        <f t="shared" ca="1" si="23"/>
        <v>244</v>
      </c>
      <c r="U80" s="11">
        <f t="shared" si="24"/>
        <v>0.625</v>
      </c>
      <c r="V80" s="11" t="str">
        <f t="shared" ca="1" si="25"/>
        <v>-</v>
      </c>
      <c r="W80" s="7">
        <f ca="1">IF(OR(M80="〇",N80="〇"),IF(E80&lt;=$C$1,YEAR(TODAY()),YEAR(TODAY())-1),IF(E80&lt;=$C$1,YEAR(TODAY())+1,YEAR(TODAY())))</f>
        <v>2021</v>
      </c>
      <c r="X80" s="7" t="str">
        <f t="shared" si="14"/>
        <v>0501</v>
      </c>
      <c r="Y80" s="7">
        <f ca="1">IF(H80&lt;$C$1,YEAR(TODAY())+1,YEAR(TODAY()))</f>
        <v>2021</v>
      </c>
      <c r="Z80" s="8" t="str">
        <f t="shared" si="15"/>
        <v>1230</v>
      </c>
      <c r="AA80" s="9">
        <f t="shared" ca="1" si="26"/>
        <v>44317</v>
      </c>
      <c r="AB80" s="9">
        <f t="shared" ca="1" si="27"/>
        <v>44560</v>
      </c>
    </row>
    <row r="81" spans="1:28" x14ac:dyDescent="0.7">
      <c r="A81" s="1" t="s">
        <v>91</v>
      </c>
      <c r="B81" s="1" t="s">
        <v>114</v>
      </c>
      <c r="C81" s="1">
        <v>4</v>
      </c>
      <c r="E81" s="4">
        <v>101</v>
      </c>
      <c r="F81" s="4" t="str">
        <f t="shared" si="16"/>
        <v/>
      </c>
      <c r="G81" s="4" t="str">
        <f t="shared" si="17"/>
        <v/>
      </c>
      <c r="H81" s="4">
        <v>630</v>
      </c>
      <c r="I81" s="3">
        <v>0.91666666666666663</v>
      </c>
      <c r="J81" s="3">
        <f t="shared" si="18"/>
        <v>0.99930555555555556</v>
      </c>
      <c r="K81" s="3">
        <f t="shared" si="19"/>
        <v>0</v>
      </c>
      <c r="L81" s="3">
        <v>0.25</v>
      </c>
      <c r="M81" s="1" t="str">
        <f ca="1">IF(E81&lt;=H81,IF(AND($C$1&gt;=E81,$C$1&lt;=H81),"〇","×"),IF(AND($C$1&gt;=E81,$C$1&lt;=F81),"〇","×"))</f>
        <v>×</v>
      </c>
      <c r="N81" s="1" t="str">
        <f>IF(E81&gt;H81,IF(AND($C$1&gt;=G81,$C$1&lt;=H81),"〇","×"),"")</f>
        <v/>
      </c>
      <c r="O81" s="1" t="str">
        <f t="shared" ca="1" si="20"/>
        <v>×</v>
      </c>
      <c r="P81" s="1" t="str">
        <f t="shared" ca="1" si="21"/>
        <v>×</v>
      </c>
      <c r="Q81" s="1" t="str">
        <f t="shared" ca="1" si="22"/>
        <v>×</v>
      </c>
      <c r="R81" s="1" t="str">
        <f ca="1">IF(OR(M81="〇",N81="〇"),DATEDIF($A$1,AB81,"d")+1,"-")</f>
        <v>-</v>
      </c>
      <c r="S81" s="1">
        <f ca="1">IF(AND(M81="×",OR(N81="×",N81="")),DATEDIF($A$1,AA81,"d"),"-")</f>
        <v>94</v>
      </c>
      <c r="T81" s="10">
        <f t="shared" ca="1" si="23"/>
        <v>181</v>
      </c>
      <c r="U81" s="11">
        <f t="shared" si="24"/>
        <v>0.66666666666666663</v>
      </c>
      <c r="V81" s="11" t="str">
        <f t="shared" ca="1" si="25"/>
        <v>-</v>
      </c>
      <c r="W81" s="7">
        <f ca="1">IF(OR(M81="〇",N81="〇"),IF(E81&lt;=$C$1,YEAR(TODAY()),YEAR(TODAY())-1),IF(E81&lt;=$C$1,YEAR(TODAY())+1,YEAR(TODAY())))</f>
        <v>2022</v>
      </c>
      <c r="X81" s="7" t="str">
        <f t="shared" si="14"/>
        <v>0101</v>
      </c>
      <c r="Y81" s="7">
        <f ca="1">IF(H81&lt;$C$1,YEAR(TODAY())+1,YEAR(TODAY()))</f>
        <v>2022</v>
      </c>
      <c r="Z81" s="8" t="str">
        <f t="shared" si="15"/>
        <v>0630</v>
      </c>
      <c r="AA81" s="9">
        <f t="shared" ca="1" si="26"/>
        <v>44562</v>
      </c>
      <c r="AB81" s="9">
        <f t="shared" ca="1" si="27"/>
        <v>44742</v>
      </c>
    </row>
    <row r="82" spans="1:28" x14ac:dyDescent="0.7">
      <c r="A82" s="1" t="s">
        <v>92</v>
      </c>
      <c r="B82" s="1" t="s">
        <v>114</v>
      </c>
      <c r="C82" s="1">
        <v>2</v>
      </c>
      <c r="E82" s="4">
        <v>1001</v>
      </c>
      <c r="F82" s="4">
        <f t="shared" si="16"/>
        <v>1231</v>
      </c>
      <c r="G82" s="4">
        <f t="shared" si="17"/>
        <v>101</v>
      </c>
      <c r="H82" s="4">
        <v>630</v>
      </c>
      <c r="I82" s="3">
        <v>0.29166666666666669</v>
      </c>
      <c r="J82" s="3" t="str">
        <f t="shared" si="18"/>
        <v/>
      </c>
      <c r="K82" s="3" t="str">
        <f t="shared" si="19"/>
        <v/>
      </c>
      <c r="L82" s="3">
        <v>0.5</v>
      </c>
      <c r="M82" s="1" t="str">
        <f ca="1">IF(E82&lt;=H82,IF(AND($C$1&gt;=E82,$C$1&lt;=H82),"〇","×"),IF(AND($C$1&gt;=E82,$C$1&lt;=F82),"〇","×"))</f>
        <v>×</v>
      </c>
      <c r="N82" s="1" t="str">
        <f ca="1">IF(E82&gt;H82,IF(AND($C$1&gt;=G82,$C$1&lt;=H82),"〇","×"),"")</f>
        <v>×</v>
      </c>
      <c r="O82" s="1" t="str">
        <f t="shared" ca="1" si="20"/>
        <v>×</v>
      </c>
      <c r="P82" s="1" t="str">
        <f t="shared" si="21"/>
        <v/>
      </c>
      <c r="Q82" s="1" t="str">
        <f t="shared" ca="1" si="22"/>
        <v>×</v>
      </c>
      <c r="R82" s="1" t="str">
        <f ca="1">IF(OR(M82="〇",N82="〇"),DATEDIF($A$1,AB82,"d")+1,"-")</f>
        <v>-</v>
      </c>
      <c r="S82" s="1">
        <f ca="1">IF(AND(M82="×",OR(N82="×",N82="")),DATEDIF($A$1,AA82,"d"),"-")</f>
        <v>2</v>
      </c>
      <c r="T82" s="10">
        <f t="shared" ca="1" si="23"/>
        <v>273</v>
      </c>
      <c r="U82" s="11">
        <f t="shared" si="24"/>
        <v>0.20833333333333331</v>
      </c>
      <c r="V82" s="11" t="str">
        <f t="shared" ca="1" si="25"/>
        <v>-</v>
      </c>
      <c r="W82" s="7">
        <f ca="1">IF(OR(M82="〇",N82="〇"),IF(E82&lt;=$C$1,YEAR(TODAY()),YEAR(TODAY())-1),IF(E82&lt;=$C$1,YEAR(TODAY())+1,YEAR(TODAY())))</f>
        <v>2021</v>
      </c>
      <c r="X82" s="7" t="str">
        <f t="shared" si="14"/>
        <v>1001</v>
      </c>
      <c r="Y82" s="7">
        <f ca="1">IF(H82&lt;$C$1,YEAR(TODAY())+1,YEAR(TODAY()))</f>
        <v>2022</v>
      </c>
      <c r="Z82" s="8" t="str">
        <f t="shared" si="15"/>
        <v>0630</v>
      </c>
      <c r="AA82" s="9">
        <f t="shared" ca="1" si="26"/>
        <v>44470</v>
      </c>
      <c r="AB82" s="9">
        <f t="shared" ca="1" si="27"/>
        <v>44742</v>
      </c>
    </row>
    <row r="83" spans="1:28" x14ac:dyDescent="0.7">
      <c r="A83" s="1" t="s">
        <v>93</v>
      </c>
      <c r="B83" s="1" t="s">
        <v>114</v>
      </c>
      <c r="C83" s="1">
        <v>2</v>
      </c>
      <c r="E83" s="4">
        <v>1001</v>
      </c>
      <c r="F83" s="4">
        <f t="shared" si="16"/>
        <v>1231</v>
      </c>
      <c r="G83" s="4">
        <f t="shared" si="17"/>
        <v>101</v>
      </c>
      <c r="H83" s="4">
        <v>630</v>
      </c>
      <c r="I83" s="3">
        <v>0.5</v>
      </c>
      <c r="J83" s="3" t="str">
        <f t="shared" si="18"/>
        <v/>
      </c>
      <c r="K83" s="3" t="str">
        <f t="shared" si="19"/>
        <v/>
      </c>
      <c r="L83" s="3">
        <v>0.91666666666666663</v>
      </c>
      <c r="M83" s="1" t="str">
        <f ca="1">IF(E83&lt;=H83,IF(AND($C$1&gt;=E83,$C$1&lt;=H83),"〇","×"),IF(AND($C$1&gt;=E83,$C$1&lt;=F83),"〇","×"))</f>
        <v>×</v>
      </c>
      <c r="N83" s="1" t="str">
        <f ca="1">IF(E83&gt;H83,IF(AND($C$1&gt;=G83,$C$1&lt;=H83),"〇","×"),"")</f>
        <v>×</v>
      </c>
      <c r="O83" s="1" t="str">
        <f t="shared" ca="1" si="20"/>
        <v>〇</v>
      </c>
      <c r="P83" s="1" t="str">
        <f t="shared" si="21"/>
        <v/>
      </c>
      <c r="Q83" s="1" t="str">
        <f t="shared" ca="1" si="22"/>
        <v>×</v>
      </c>
      <c r="R83" s="1" t="str">
        <f ca="1">IF(OR(M83="〇",N83="〇"),DATEDIF($A$1,AB83,"d")+1,"-")</f>
        <v>-</v>
      </c>
      <c r="S83" s="1">
        <f ca="1">IF(AND(M83="×",OR(N83="×",N83="")),DATEDIF($A$1,AA83,"d"),"-")</f>
        <v>2</v>
      </c>
      <c r="T83" s="10">
        <f t="shared" ca="1" si="23"/>
        <v>273</v>
      </c>
      <c r="U83" s="11">
        <f t="shared" si="24"/>
        <v>0.41666666666666663</v>
      </c>
      <c r="V83" s="11" t="str">
        <f t="shared" ca="1" si="25"/>
        <v>-</v>
      </c>
      <c r="W83" s="7">
        <f ca="1">IF(OR(M83="〇",N83="〇"),IF(E83&lt;=$C$1,YEAR(TODAY()),YEAR(TODAY())-1),IF(E83&lt;=$C$1,YEAR(TODAY())+1,YEAR(TODAY())))</f>
        <v>2021</v>
      </c>
      <c r="X83" s="7" t="str">
        <f t="shared" si="14"/>
        <v>1001</v>
      </c>
      <c r="Y83" s="7">
        <f ca="1">IF(H83&lt;$C$1,YEAR(TODAY())+1,YEAR(TODAY()))</f>
        <v>2022</v>
      </c>
      <c r="Z83" s="8" t="str">
        <f t="shared" si="15"/>
        <v>0630</v>
      </c>
      <c r="AA83" s="9">
        <f t="shared" ca="1" si="26"/>
        <v>44470</v>
      </c>
      <c r="AB83" s="9">
        <f t="shared" ca="1" si="27"/>
        <v>44742</v>
      </c>
    </row>
    <row r="84" spans="1:28" x14ac:dyDescent="0.7">
      <c r="A84" s="1" t="s">
        <v>94</v>
      </c>
      <c r="B84" s="1" t="s">
        <v>114</v>
      </c>
      <c r="C84" s="1">
        <v>3</v>
      </c>
      <c r="E84" s="4">
        <v>301</v>
      </c>
      <c r="F84" s="4" t="str">
        <f t="shared" si="16"/>
        <v/>
      </c>
      <c r="G84" s="4" t="str">
        <f t="shared" si="17"/>
        <v/>
      </c>
      <c r="H84" s="4">
        <v>1231</v>
      </c>
      <c r="I84" s="3">
        <v>0.91666666666666663</v>
      </c>
      <c r="J84" s="3">
        <f t="shared" si="18"/>
        <v>0.99930555555555556</v>
      </c>
      <c r="K84" s="3">
        <f t="shared" si="19"/>
        <v>0</v>
      </c>
      <c r="L84" s="3">
        <v>0.29166666666666669</v>
      </c>
      <c r="M84" s="1" t="str">
        <f ca="1">IF(E84&lt;=H84,IF(AND($C$1&gt;=E84,$C$1&lt;=H84),"〇","×"),IF(AND($C$1&gt;=E84,$C$1&lt;=F84),"〇","×"))</f>
        <v>〇</v>
      </c>
      <c r="N84" s="1" t="str">
        <f>IF(E84&gt;H84,IF(AND($C$1&gt;=G84,$C$1&lt;=H84),"〇","×"),"")</f>
        <v/>
      </c>
      <c r="O84" s="1" t="str">
        <f t="shared" ca="1" si="20"/>
        <v>×</v>
      </c>
      <c r="P84" s="1" t="str">
        <f t="shared" ca="1" si="21"/>
        <v>×</v>
      </c>
      <c r="Q84" s="1" t="str">
        <f t="shared" ca="1" si="22"/>
        <v>×</v>
      </c>
      <c r="R84" s="1">
        <f ca="1">IF(OR(M84="〇",N84="〇"),DATEDIF($A$1,AB84,"d")+1,"-")</f>
        <v>94</v>
      </c>
      <c r="S84" s="1" t="str">
        <f ca="1">IF(AND(M84="×",OR(N84="×",N84="")),DATEDIF($A$1,AA84,"d"),"-")</f>
        <v>-</v>
      </c>
      <c r="T84" s="10">
        <f t="shared" ca="1" si="23"/>
        <v>306</v>
      </c>
      <c r="U84" s="11">
        <f t="shared" si="24"/>
        <v>0.625</v>
      </c>
      <c r="V84" s="11" t="str">
        <f t="shared" ca="1" si="25"/>
        <v>-</v>
      </c>
      <c r="W84" s="7">
        <f ca="1">IF(OR(M84="〇",N84="〇"),IF(E84&lt;=$C$1,YEAR(TODAY()),YEAR(TODAY())-1),IF(E84&lt;=$C$1,YEAR(TODAY())+1,YEAR(TODAY())))</f>
        <v>2021</v>
      </c>
      <c r="X84" s="7" t="str">
        <f t="shared" si="14"/>
        <v>0301</v>
      </c>
      <c r="Y84" s="7">
        <f ca="1">IF(H84&lt;$C$1,YEAR(TODAY())+1,YEAR(TODAY()))</f>
        <v>2021</v>
      </c>
      <c r="Z84" s="8" t="str">
        <f t="shared" si="15"/>
        <v>1231</v>
      </c>
      <c r="AA84" s="9">
        <f t="shared" ca="1" si="26"/>
        <v>44256</v>
      </c>
      <c r="AB84" s="9">
        <f t="shared" ca="1" si="27"/>
        <v>44561</v>
      </c>
    </row>
    <row r="85" spans="1:28" x14ac:dyDescent="0.7">
      <c r="A85" s="1" t="s">
        <v>95</v>
      </c>
      <c r="B85" s="1" t="s">
        <v>114</v>
      </c>
      <c r="C85" s="1">
        <v>4</v>
      </c>
      <c r="E85" s="4">
        <v>401</v>
      </c>
      <c r="F85" s="4">
        <f t="shared" si="16"/>
        <v>1231</v>
      </c>
      <c r="G85" s="4">
        <f t="shared" si="17"/>
        <v>101</v>
      </c>
      <c r="H85" s="4">
        <v>130</v>
      </c>
      <c r="I85" s="3">
        <v>0.33333333333333331</v>
      </c>
      <c r="J85" s="3" t="str">
        <f t="shared" si="18"/>
        <v/>
      </c>
      <c r="K85" s="3" t="str">
        <f t="shared" si="19"/>
        <v/>
      </c>
      <c r="L85" s="3">
        <v>0.54166666666666663</v>
      </c>
      <c r="M85" s="1" t="str">
        <f ca="1">IF(E85&lt;=H85,IF(AND($C$1&gt;=E85,$C$1&lt;=H85),"〇","×"),IF(AND($C$1&gt;=E85,$C$1&lt;=F85),"〇","×"))</f>
        <v>〇</v>
      </c>
      <c r="N85" s="1" t="str">
        <f ca="1">IF(E85&gt;H85,IF(AND($C$1&gt;=G85,$C$1&lt;=H85),"〇","×"),"")</f>
        <v>×</v>
      </c>
      <c r="O85" s="1" t="str">
        <f t="shared" ca="1" si="20"/>
        <v>×</v>
      </c>
      <c r="P85" s="1" t="str">
        <f t="shared" si="21"/>
        <v/>
      </c>
      <c r="Q85" s="1" t="str">
        <f t="shared" ca="1" si="22"/>
        <v>×</v>
      </c>
      <c r="R85" s="1">
        <f ca="1">IF(OR(M85="〇",N85="〇"),DATEDIF($A$1,AB85,"d")+1,"-")</f>
        <v>124</v>
      </c>
      <c r="S85" s="1" t="str">
        <f ca="1">IF(AND(M85="×",OR(N85="×",N85="")),DATEDIF($A$1,AA85,"d"),"-")</f>
        <v>-</v>
      </c>
      <c r="T85" s="10">
        <f t="shared" ca="1" si="23"/>
        <v>305</v>
      </c>
      <c r="U85" s="11">
        <f t="shared" si="24"/>
        <v>0.20833333333333331</v>
      </c>
      <c r="V85" s="11" t="str">
        <f t="shared" ca="1" si="25"/>
        <v>-</v>
      </c>
      <c r="W85" s="7">
        <f ca="1">IF(OR(M85="〇",N85="〇"),IF(E85&lt;=$C$1,YEAR(TODAY()),YEAR(TODAY())-1),IF(E85&lt;=$C$1,YEAR(TODAY())+1,YEAR(TODAY())))</f>
        <v>2021</v>
      </c>
      <c r="X85" s="7" t="str">
        <f t="shared" si="14"/>
        <v>0401</v>
      </c>
      <c r="Y85" s="7">
        <f ca="1">IF(H85&lt;$C$1,YEAR(TODAY())+1,YEAR(TODAY()))</f>
        <v>2022</v>
      </c>
      <c r="Z85" s="8" t="str">
        <f t="shared" si="15"/>
        <v>0130</v>
      </c>
      <c r="AA85" s="9">
        <f t="shared" ca="1" si="26"/>
        <v>44287</v>
      </c>
      <c r="AB85" s="9">
        <f t="shared" ca="1" si="27"/>
        <v>44591</v>
      </c>
    </row>
    <row r="86" spans="1:28" x14ac:dyDescent="0.7">
      <c r="A86" s="1" t="s">
        <v>96</v>
      </c>
      <c r="B86" s="1" t="s">
        <v>114</v>
      </c>
      <c r="C86" s="1">
        <v>4</v>
      </c>
      <c r="E86" s="4">
        <v>401</v>
      </c>
      <c r="F86" s="4">
        <f t="shared" si="16"/>
        <v>1231</v>
      </c>
      <c r="G86" s="4">
        <f t="shared" si="17"/>
        <v>101</v>
      </c>
      <c r="H86" s="4">
        <v>130</v>
      </c>
      <c r="I86" s="3">
        <v>0.54166666666666663</v>
      </c>
      <c r="J86" s="3" t="str">
        <f t="shared" si="18"/>
        <v/>
      </c>
      <c r="K86" s="3" t="str">
        <f t="shared" si="19"/>
        <v/>
      </c>
      <c r="L86" s="3">
        <v>0.95833333333333337</v>
      </c>
      <c r="M86" s="1" t="str">
        <f ca="1">IF(E86&lt;=H86,IF(AND($C$1&gt;=E86,$C$1&lt;=H86),"〇","×"),IF(AND($C$1&gt;=E86,$C$1&lt;=F86),"〇","×"))</f>
        <v>〇</v>
      </c>
      <c r="N86" s="1" t="str">
        <f ca="1">IF(E86&gt;H86,IF(AND($C$1&gt;=G86,$C$1&lt;=H86),"〇","×"),"")</f>
        <v>×</v>
      </c>
      <c r="O86" s="1" t="str">
        <f t="shared" ca="1" si="20"/>
        <v>〇</v>
      </c>
      <c r="P86" s="1" t="str">
        <f t="shared" si="21"/>
        <v/>
      </c>
      <c r="Q86" s="1" t="str">
        <f t="shared" ca="1" si="22"/>
        <v>◎</v>
      </c>
      <c r="R86" s="1">
        <f ca="1">IF(OR(M86="〇",N86="〇"),DATEDIF($A$1,AB86,"d")+1,"-")</f>
        <v>124</v>
      </c>
      <c r="S86" s="1" t="str">
        <f ca="1">IF(AND(M86="×",OR(N86="×",N86="")),DATEDIF($A$1,AA86,"d"),"-")</f>
        <v>-</v>
      </c>
      <c r="T86" s="10">
        <f t="shared" ca="1" si="23"/>
        <v>305</v>
      </c>
      <c r="U86" s="11">
        <f t="shared" si="24"/>
        <v>0.41666666666666674</v>
      </c>
      <c r="V86" s="11">
        <f t="shared" ca="1" si="25"/>
        <v>0.38033587962612125</v>
      </c>
      <c r="W86" s="7">
        <f ca="1">IF(OR(M86="〇",N86="〇"),IF(E86&lt;=$C$1,YEAR(TODAY()),YEAR(TODAY())-1),IF(E86&lt;=$C$1,YEAR(TODAY())+1,YEAR(TODAY())))</f>
        <v>2021</v>
      </c>
      <c r="X86" s="7" t="str">
        <f t="shared" si="14"/>
        <v>0401</v>
      </c>
      <c r="Y86" s="7">
        <f ca="1">IF(H86&lt;$C$1,YEAR(TODAY())+1,YEAR(TODAY()))</f>
        <v>2022</v>
      </c>
      <c r="Z86" s="8" t="str">
        <f t="shared" si="15"/>
        <v>0130</v>
      </c>
      <c r="AA86" s="9">
        <f t="shared" ca="1" si="26"/>
        <v>44287</v>
      </c>
      <c r="AB86" s="9">
        <f t="shared" ca="1" si="27"/>
        <v>44591</v>
      </c>
    </row>
    <row r="87" spans="1:28" x14ac:dyDescent="0.7">
      <c r="A87" s="1" t="s">
        <v>97</v>
      </c>
      <c r="B87" s="1" t="s">
        <v>115</v>
      </c>
      <c r="C87" s="1">
        <v>3</v>
      </c>
      <c r="E87" s="4">
        <v>501</v>
      </c>
      <c r="F87" s="4" t="str">
        <f t="shared" si="16"/>
        <v/>
      </c>
      <c r="G87" s="4" t="str">
        <f t="shared" si="17"/>
        <v/>
      </c>
      <c r="H87" s="4">
        <v>1031</v>
      </c>
      <c r="I87" s="3">
        <v>0.95833333333333337</v>
      </c>
      <c r="J87" s="3">
        <f t="shared" si="18"/>
        <v>0.99930555555555556</v>
      </c>
      <c r="K87" s="3">
        <f t="shared" si="19"/>
        <v>0</v>
      </c>
      <c r="L87" s="3">
        <v>0.33333333333333331</v>
      </c>
      <c r="M87" s="1" t="str">
        <f ca="1">IF(E87&lt;=H87,IF(AND($C$1&gt;=E87,$C$1&lt;=H87),"〇","×"),IF(AND($C$1&gt;=E87,$C$1&lt;=F87),"〇","×"))</f>
        <v>〇</v>
      </c>
      <c r="N87" s="1" t="str">
        <f>IF(E87&gt;H87,IF(AND($C$1&gt;=G87,$C$1&lt;=H87),"〇","×"),"")</f>
        <v/>
      </c>
      <c r="O87" s="1" t="str">
        <f t="shared" ca="1" si="20"/>
        <v>×</v>
      </c>
      <c r="P87" s="1" t="str">
        <f t="shared" ca="1" si="21"/>
        <v>×</v>
      </c>
      <c r="Q87" s="1" t="str">
        <f t="shared" ca="1" si="22"/>
        <v>×</v>
      </c>
      <c r="R87" s="1">
        <f ca="1">IF(OR(M87="〇",N87="〇"),DATEDIF($A$1,AB87,"d")+1,"-")</f>
        <v>33</v>
      </c>
      <c r="S87" s="1" t="str">
        <f ca="1">IF(AND(M87="×",OR(N87="×",N87="")),DATEDIF($A$1,AA87,"d"),"-")</f>
        <v>-</v>
      </c>
      <c r="T87" s="10">
        <f t="shared" ca="1" si="23"/>
        <v>184</v>
      </c>
      <c r="U87" s="11">
        <f t="shared" si="24"/>
        <v>0.625</v>
      </c>
      <c r="V87" s="11" t="str">
        <f t="shared" ca="1" si="25"/>
        <v>-</v>
      </c>
      <c r="W87" s="7">
        <f ca="1">IF(OR(M87="〇",N87="〇"),IF(E87&lt;=$C$1,YEAR(TODAY()),YEAR(TODAY())-1),IF(E87&lt;=$C$1,YEAR(TODAY())+1,YEAR(TODAY())))</f>
        <v>2021</v>
      </c>
      <c r="X87" s="7" t="str">
        <f t="shared" si="14"/>
        <v>0501</v>
      </c>
      <c r="Y87" s="7">
        <f ca="1">IF(H87&lt;$C$1,YEAR(TODAY())+1,YEAR(TODAY()))</f>
        <v>2021</v>
      </c>
      <c r="Z87" s="8" t="str">
        <f t="shared" si="15"/>
        <v>1031</v>
      </c>
      <c r="AA87" s="9">
        <f t="shared" ca="1" si="26"/>
        <v>44317</v>
      </c>
      <c r="AB87" s="9">
        <f t="shared" ca="1" si="27"/>
        <v>44500</v>
      </c>
    </row>
    <row r="88" spans="1:28" x14ac:dyDescent="0.7">
      <c r="A88" s="1" t="s">
        <v>98</v>
      </c>
      <c r="B88" s="1" t="s">
        <v>116</v>
      </c>
      <c r="C88" s="1">
        <v>3</v>
      </c>
      <c r="E88" s="4">
        <v>101</v>
      </c>
      <c r="F88" s="4" t="str">
        <f t="shared" si="16"/>
        <v/>
      </c>
      <c r="G88" s="4" t="str">
        <f t="shared" si="17"/>
        <v/>
      </c>
      <c r="H88" s="4">
        <v>630</v>
      </c>
      <c r="I88" s="3">
        <v>0.29166666666666669</v>
      </c>
      <c r="J88" s="3" t="str">
        <f t="shared" si="18"/>
        <v/>
      </c>
      <c r="K88" s="3" t="str">
        <f t="shared" si="19"/>
        <v/>
      </c>
      <c r="L88" s="3">
        <v>0.5</v>
      </c>
      <c r="M88" s="1" t="str">
        <f ca="1">IF(E88&lt;=H88,IF(AND($C$1&gt;=E88,$C$1&lt;=H88),"〇","×"),IF(AND($C$1&gt;=E88,$C$1&lt;=F88),"〇","×"))</f>
        <v>×</v>
      </c>
      <c r="N88" s="1" t="str">
        <f>IF(E88&gt;H88,IF(AND($C$1&gt;=G88,$C$1&lt;=H88),"〇","×"),"")</f>
        <v/>
      </c>
      <c r="O88" s="1" t="str">
        <f t="shared" ca="1" si="20"/>
        <v>×</v>
      </c>
      <c r="P88" s="1" t="str">
        <f t="shared" si="21"/>
        <v/>
      </c>
      <c r="Q88" s="1" t="str">
        <f t="shared" ca="1" si="22"/>
        <v>×</v>
      </c>
      <c r="R88" s="1" t="str">
        <f ca="1">IF(OR(M88="〇",N88="〇"),DATEDIF($A$1,AB88,"d")+1,"-")</f>
        <v>-</v>
      </c>
      <c r="S88" s="1">
        <f ca="1">IF(AND(M88="×",OR(N88="×",N88="")),DATEDIF($A$1,AA88,"d"),"-")</f>
        <v>94</v>
      </c>
      <c r="T88" s="10">
        <f t="shared" ca="1" si="23"/>
        <v>181</v>
      </c>
      <c r="U88" s="11">
        <f t="shared" si="24"/>
        <v>0.20833333333333331</v>
      </c>
      <c r="V88" s="11" t="str">
        <f t="shared" ca="1" si="25"/>
        <v>-</v>
      </c>
      <c r="W88" s="7">
        <f ca="1">IF(OR(M88="〇",N88="〇"),IF(E88&lt;=$C$1,YEAR(TODAY()),YEAR(TODAY())-1),IF(E88&lt;=$C$1,YEAR(TODAY())+1,YEAR(TODAY())))</f>
        <v>2022</v>
      </c>
      <c r="X88" s="7" t="str">
        <f t="shared" si="14"/>
        <v>0101</v>
      </c>
      <c r="Y88" s="7">
        <f ca="1">IF(H88&lt;$C$1,YEAR(TODAY())+1,YEAR(TODAY()))</f>
        <v>2022</v>
      </c>
      <c r="Z88" s="8" t="str">
        <f t="shared" si="15"/>
        <v>0630</v>
      </c>
      <c r="AA88" s="9">
        <f t="shared" ca="1" si="26"/>
        <v>44562</v>
      </c>
      <c r="AB88" s="9">
        <f t="shared" ca="1" si="27"/>
        <v>44742</v>
      </c>
    </row>
    <row r="89" spans="1:28" x14ac:dyDescent="0.7">
      <c r="A89" s="1" t="s">
        <v>99</v>
      </c>
      <c r="B89" s="1" t="s">
        <v>116</v>
      </c>
      <c r="C89" s="1">
        <v>2</v>
      </c>
      <c r="E89" s="4">
        <v>115</v>
      </c>
      <c r="F89" s="4" t="str">
        <f t="shared" si="16"/>
        <v/>
      </c>
      <c r="G89" s="4" t="str">
        <f t="shared" si="17"/>
        <v/>
      </c>
      <c r="H89" s="4">
        <v>1210</v>
      </c>
      <c r="I89" s="3">
        <v>0.5</v>
      </c>
      <c r="J89" s="3" t="str">
        <f t="shared" si="18"/>
        <v/>
      </c>
      <c r="K89" s="3" t="str">
        <f t="shared" si="19"/>
        <v/>
      </c>
      <c r="L89" s="3">
        <v>0.91666666666666663</v>
      </c>
      <c r="M89" s="1" t="str">
        <f ca="1">IF(E89&lt;=H89,IF(AND($C$1&gt;=E89,$C$1&lt;=H89),"〇","×"),IF(AND($C$1&gt;=E89,$C$1&lt;=F89),"〇","×"))</f>
        <v>〇</v>
      </c>
      <c r="N89" s="1" t="str">
        <f>IF(E89&gt;H89,IF(AND($C$1&gt;=G89,$C$1&lt;=H89),"〇","×"),"")</f>
        <v/>
      </c>
      <c r="O89" s="1" t="str">
        <f t="shared" ca="1" si="20"/>
        <v>〇</v>
      </c>
      <c r="P89" s="1" t="str">
        <f t="shared" si="21"/>
        <v/>
      </c>
      <c r="Q89" s="1" t="str">
        <f t="shared" ca="1" si="22"/>
        <v>◎</v>
      </c>
      <c r="R89" s="1">
        <f ca="1">IF(OR(M89="〇",N89="〇"),DATEDIF($A$1,AB89,"d")+1,"-")</f>
        <v>73</v>
      </c>
      <c r="S89" s="1" t="str">
        <f ca="1">IF(AND(M89="×",OR(N89="×",N89="")),DATEDIF($A$1,AA89,"d"),"-")</f>
        <v>-</v>
      </c>
      <c r="T89" s="10">
        <f t="shared" ca="1" si="23"/>
        <v>330</v>
      </c>
      <c r="U89" s="11">
        <f t="shared" si="24"/>
        <v>0.41666666666666663</v>
      </c>
      <c r="V89" s="11">
        <f t="shared" ca="1" si="25"/>
        <v>0.33866921295945451</v>
      </c>
      <c r="W89" s="7">
        <f ca="1">IF(OR(M89="〇",N89="〇"),IF(E89&lt;=$C$1,YEAR(TODAY()),YEAR(TODAY())-1),IF(E89&lt;=$C$1,YEAR(TODAY())+1,YEAR(TODAY())))</f>
        <v>2021</v>
      </c>
      <c r="X89" s="7" t="str">
        <f t="shared" si="14"/>
        <v>0115</v>
      </c>
      <c r="Y89" s="7">
        <f ca="1">IF(H89&lt;$C$1,YEAR(TODAY())+1,YEAR(TODAY()))</f>
        <v>2021</v>
      </c>
      <c r="Z89" s="8" t="str">
        <f t="shared" si="15"/>
        <v>1210</v>
      </c>
      <c r="AA89" s="9">
        <f t="shared" ca="1" si="26"/>
        <v>44211</v>
      </c>
      <c r="AB89" s="9">
        <f t="shared" ca="1" si="27"/>
        <v>44540</v>
      </c>
    </row>
    <row r="90" spans="1:28" x14ac:dyDescent="0.7">
      <c r="A90" s="1" t="s">
        <v>100</v>
      </c>
      <c r="B90" s="1" t="s">
        <v>114</v>
      </c>
      <c r="C90" s="1">
        <v>1</v>
      </c>
      <c r="E90" s="4">
        <v>401</v>
      </c>
      <c r="F90" s="4">
        <f t="shared" si="16"/>
        <v>1231</v>
      </c>
      <c r="G90" s="4">
        <f t="shared" si="17"/>
        <v>101</v>
      </c>
      <c r="H90" s="4">
        <v>130</v>
      </c>
      <c r="I90" s="3">
        <v>0.95833333333333337</v>
      </c>
      <c r="J90" s="3">
        <f t="shared" si="18"/>
        <v>0.99930555555555556</v>
      </c>
      <c r="K90" s="3">
        <f t="shared" si="19"/>
        <v>0</v>
      </c>
      <c r="L90" s="3">
        <v>0.33333333333333331</v>
      </c>
      <c r="M90" s="1" t="str">
        <f ca="1">IF(E90&lt;=H90,IF(AND($C$1&gt;=E90,$C$1&lt;=H90),"〇","×"),IF(AND($C$1&gt;=E90,$C$1&lt;=F90),"〇","×"))</f>
        <v>〇</v>
      </c>
      <c r="N90" s="1" t="str">
        <f ca="1">IF(E90&gt;H90,IF(AND($C$1&gt;=G90,$C$1&lt;=H90),"〇","×"),"")</f>
        <v>×</v>
      </c>
      <c r="O90" s="1" t="str">
        <f t="shared" ca="1" si="20"/>
        <v>×</v>
      </c>
      <c r="P90" s="1" t="str">
        <f t="shared" ca="1" si="21"/>
        <v>×</v>
      </c>
      <c r="Q90" s="1" t="str">
        <f t="shared" ca="1" si="22"/>
        <v>×</v>
      </c>
      <c r="R90" s="1">
        <f ca="1">IF(OR(M90="〇",N90="〇"),DATEDIF($A$1,AB90,"d")+1,"-")</f>
        <v>124</v>
      </c>
      <c r="S90" s="1" t="str">
        <f ca="1">IF(AND(M90="×",OR(N90="×",N90="")),DATEDIF($A$1,AA90,"d"),"-")</f>
        <v>-</v>
      </c>
      <c r="T90" s="10">
        <f t="shared" ca="1" si="23"/>
        <v>305</v>
      </c>
      <c r="U90" s="11">
        <f t="shared" si="24"/>
        <v>0.625</v>
      </c>
      <c r="V90" s="11" t="str">
        <f t="shared" ca="1" si="25"/>
        <v>-</v>
      </c>
      <c r="W90" s="7">
        <f ca="1">IF(OR(M90="〇",N90="〇"),IF(E90&lt;=$C$1,YEAR(TODAY()),YEAR(TODAY())-1),IF(E90&lt;=$C$1,YEAR(TODAY())+1,YEAR(TODAY())))</f>
        <v>2021</v>
      </c>
      <c r="X90" s="7" t="str">
        <f t="shared" si="14"/>
        <v>0401</v>
      </c>
      <c r="Y90" s="7">
        <f ca="1">IF(H90&lt;$C$1,YEAR(TODAY())+1,YEAR(TODAY()))</f>
        <v>2022</v>
      </c>
      <c r="Z90" s="8" t="str">
        <f t="shared" si="15"/>
        <v>0130</v>
      </c>
      <c r="AA90" s="9">
        <f t="shared" ca="1" si="26"/>
        <v>44287</v>
      </c>
      <c r="AB90" s="9">
        <f t="shared" ca="1" si="27"/>
        <v>44591</v>
      </c>
    </row>
    <row r="91" spans="1:28" x14ac:dyDescent="0.7">
      <c r="A91" s="1" t="s">
        <v>101</v>
      </c>
      <c r="B91" s="1" t="s">
        <v>116</v>
      </c>
      <c r="C91" s="1">
        <v>4</v>
      </c>
      <c r="E91" s="4">
        <v>101</v>
      </c>
      <c r="F91" s="4" t="str">
        <f t="shared" si="16"/>
        <v/>
      </c>
      <c r="G91" s="4" t="str">
        <f t="shared" si="17"/>
        <v/>
      </c>
      <c r="H91" s="4">
        <v>831</v>
      </c>
      <c r="I91" s="3">
        <v>0.91666666666666663</v>
      </c>
      <c r="J91" s="3">
        <f t="shared" si="18"/>
        <v>0.99930555555555556</v>
      </c>
      <c r="K91" s="3">
        <f t="shared" si="19"/>
        <v>0</v>
      </c>
      <c r="L91" s="3">
        <v>0.29166666666666669</v>
      </c>
      <c r="M91" s="1" t="str">
        <f ca="1">IF(E91&lt;=H91,IF(AND($C$1&gt;=E91,$C$1&lt;=H91),"〇","×"),IF(AND($C$1&gt;=E91,$C$1&lt;=F91),"〇","×"))</f>
        <v>×</v>
      </c>
      <c r="N91" s="1" t="str">
        <f>IF(E91&gt;H91,IF(AND($C$1&gt;=G91,$C$1&lt;=H91),"〇","×"),"")</f>
        <v/>
      </c>
      <c r="O91" s="1" t="str">
        <f t="shared" ca="1" si="20"/>
        <v>×</v>
      </c>
      <c r="P91" s="1" t="str">
        <f t="shared" ca="1" si="21"/>
        <v>×</v>
      </c>
      <c r="Q91" s="1" t="str">
        <f t="shared" ca="1" si="22"/>
        <v>×</v>
      </c>
      <c r="R91" s="1" t="str">
        <f ca="1">IF(OR(M91="〇",N91="〇"),DATEDIF($A$1,AB91,"d")+1,"-")</f>
        <v>-</v>
      </c>
      <c r="S91" s="1">
        <f ca="1">IF(AND(M91="×",OR(N91="×",N91="")),DATEDIF($A$1,AA91,"d"),"-")</f>
        <v>94</v>
      </c>
      <c r="T91" s="10">
        <f t="shared" ca="1" si="23"/>
        <v>243</v>
      </c>
      <c r="U91" s="11">
        <f t="shared" si="24"/>
        <v>0.625</v>
      </c>
      <c r="V91" s="11" t="str">
        <f t="shared" ca="1" si="25"/>
        <v>-</v>
      </c>
      <c r="W91" s="7">
        <f ca="1">IF(OR(M91="〇",N91="〇"),IF(E91&lt;=$C$1,YEAR(TODAY()),YEAR(TODAY())-1),IF(E91&lt;=$C$1,YEAR(TODAY())+1,YEAR(TODAY())))</f>
        <v>2022</v>
      </c>
      <c r="X91" s="7" t="str">
        <f t="shared" si="14"/>
        <v>0101</v>
      </c>
      <c r="Y91" s="7">
        <f ca="1">IF(H91&lt;$C$1,YEAR(TODAY())+1,YEAR(TODAY()))</f>
        <v>2022</v>
      </c>
      <c r="Z91" s="8" t="str">
        <f t="shared" si="15"/>
        <v>0831</v>
      </c>
      <c r="AA91" s="9">
        <f t="shared" ca="1" si="26"/>
        <v>44562</v>
      </c>
      <c r="AB91" s="9">
        <f t="shared" ca="1" si="27"/>
        <v>44804</v>
      </c>
    </row>
    <row r="92" spans="1:28" x14ac:dyDescent="0.7">
      <c r="A92" s="1" t="s">
        <v>102</v>
      </c>
      <c r="B92" s="1" t="s">
        <v>115</v>
      </c>
      <c r="C92" s="1">
        <v>4</v>
      </c>
      <c r="E92" s="4">
        <v>401</v>
      </c>
      <c r="F92" s="4">
        <f t="shared" si="16"/>
        <v>1231</v>
      </c>
      <c r="G92" s="4">
        <f t="shared" si="17"/>
        <v>101</v>
      </c>
      <c r="H92" s="4">
        <v>130</v>
      </c>
      <c r="I92" s="3">
        <v>0.16666666666666666</v>
      </c>
      <c r="J92" s="3" t="str">
        <f t="shared" si="18"/>
        <v/>
      </c>
      <c r="K92" s="3" t="str">
        <f t="shared" si="19"/>
        <v/>
      </c>
      <c r="L92" s="3">
        <v>0.375</v>
      </c>
      <c r="M92" s="1" t="str">
        <f ca="1">IF(E92&lt;=H92,IF(AND($C$1&gt;=E92,$C$1&lt;=H92),"〇","×"),IF(AND($C$1&gt;=E92,$C$1&lt;=F92),"〇","×"))</f>
        <v>〇</v>
      </c>
      <c r="N92" s="1" t="str">
        <f ca="1">IF(E92&gt;H92,IF(AND($C$1&gt;=G92,$C$1&lt;=H92),"〇","×"),"")</f>
        <v>×</v>
      </c>
      <c r="O92" s="1" t="str">
        <f t="shared" ca="1" si="20"/>
        <v>×</v>
      </c>
      <c r="P92" s="1" t="str">
        <f t="shared" si="21"/>
        <v/>
      </c>
      <c r="Q92" s="1" t="str">
        <f t="shared" ca="1" si="22"/>
        <v>×</v>
      </c>
      <c r="R92" s="1">
        <f ca="1">IF(OR(M92="〇",N92="〇"),DATEDIF($A$1,AB92,"d")+1,"-")</f>
        <v>124</v>
      </c>
      <c r="S92" s="1" t="str">
        <f ca="1">IF(AND(M92="×",OR(N92="×",N92="")),DATEDIF($A$1,AA92,"d"),"-")</f>
        <v>-</v>
      </c>
      <c r="T92" s="10">
        <f t="shared" ca="1" si="23"/>
        <v>305</v>
      </c>
      <c r="U92" s="11">
        <f t="shared" si="24"/>
        <v>0.20833333333333334</v>
      </c>
      <c r="V92" s="11" t="str">
        <f t="shared" ca="1" si="25"/>
        <v>-</v>
      </c>
      <c r="W92" s="7">
        <f ca="1">IF(OR(M92="〇",N92="〇"),IF(E92&lt;=$C$1,YEAR(TODAY()),YEAR(TODAY())-1),IF(E92&lt;=$C$1,YEAR(TODAY())+1,YEAR(TODAY())))</f>
        <v>2021</v>
      </c>
      <c r="X92" s="7" t="str">
        <f t="shared" si="14"/>
        <v>0401</v>
      </c>
      <c r="Y92" s="7">
        <f ca="1">IF(H92&lt;$C$1,YEAR(TODAY())+1,YEAR(TODAY()))</f>
        <v>2022</v>
      </c>
      <c r="Z92" s="8" t="str">
        <f t="shared" si="15"/>
        <v>0130</v>
      </c>
      <c r="AA92" s="9">
        <f t="shared" ca="1" si="26"/>
        <v>44287</v>
      </c>
      <c r="AB92" s="9">
        <f t="shared" ca="1" si="27"/>
        <v>44591</v>
      </c>
    </row>
    <row r="93" spans="1:28" x14ac:dyDescent="0.7">
      <c r="A93" s="1" t="s">
        <v>103</v>
      </c>
      <c r="B93" s="1" t="s">
        <v>115</v>
      </c>
      <c r="C93" s="1">
        <v>5</v>
      </c>
      <c r="E93" s="4">
        <v>401</v>
      </c>
      <c r="F93" s="4">
        <f t="shared" si="16"/>
        <v>1231</v>
      </c>
      <c r="G93" s="4">
        <f t="shared" si="17"/>
        <v>101</v>
      </c>
      <c r="H93" s="4">
        <v>130</v>
      </c>
      <c r="I93" s="3">
        <v>0.375</v>
      </c>
      <c r="J93" s="3" t="str">
        <f t="shared" si="18"/>
        <v/>
      </c>
      <c r="K93" s="3" t="str">
        <f t="shared" si="19"/>
        <v/>
      </c>
      <c r="L93" s="3">
        <v>0.75</v>
      </c>
      <c r="M93" s="1" t="str">
        <f ca="1">IF(E93&lt;=H93,IF(AND($C$1&gt;=E93,$C$1&lt;=H93),"〇","×"),IF(AND($C$1&gt;=E93,$C$1&lt;=F93),"〇","×"))</f>
        <v>〇</v>
      </c>
      <c r="N93" s="1" t="str">
        <f ca="1">IF(E93&gt;H93,IF(AND($C$1&gt;=G93,$C$1&lt;=H93),"〇","×"),"")</f>
        <v>×</v>
      </c>
      <c r="O93" s="1" t="str">
        <f t="shared" ca="1" si="20"/>
        <v>〇</v>
      </c>
      <c r="P93" s="1" t="str">
        <f t="shared" si="21"/>
        <v/>
      </c>
      <c r="Q93" s="1" t="str">
        <f t="shared" ca="1" si="22"/>
        <v>◎</v>
      </c>
      <c r="R93" s="1">
        <f ca="1">IF(OR(M93="〇",N93="〇"),DATEDIF($A$1,AB93,"d")+1,"-")</f>
        <v>124</v>
      </c>
      <c r="S93" s="1" t="str">
        <f ca="1">IF(AND(M93="×",OR(N93="×",N93="")),DATEDIF($A$1,AA93,"d"),"-")</f>
        <v>-</v>
      </c>
      <c r="T93" s="10">
        <f t="shared" ca="1" si="23"/>
        <v>305</v>
      </c>
      <c r="U93" s="11">
        <f t="shared" si="24"/>
        <v>0.375</v>
      </c>
      <c r="V93" s="11">
        <f t="shared" ca="1" si="25"/>
        <v>0.17200254629278788</v>
      </c>
      <c r="W93" s="7">
        <f ca="1">IF(OR(M93="〇",N93="〇"),IF(E93&lt;=$C$1,YEAR(TODAY()),YEAR(TODAY())-1),IF(E93&lt;=$C$1,YEAR(TODAY())+1,YEAR(TODAY())))</f>
        <v>2021</v>
      </c>
      <c r="X93" s="7" t="str">
        <f t="shared" si="14"/>
        <v>0401</v>
      </c>
      <c r="Y93" s="7">
        <f ca="1">IF(H93&lt;$C$1,YEAR(TODAY())+1,YEAR(TODAY()))</f>
        <v>2022</v>
      </c>
      <c r="Z93" s="8" t="str">
        <f t="shared" si="15"/>
        <v>0130</v>
      </c>
      <c r="AA93" s="9">
        <f t="shared" ca="1" si="26"/>
        <v>44287</v>
      </c>
      <c r="AB93" s="9">
        <f t="shared" ca="1" si="27"/>
        <v>44591</v>
      </c>
    </row>
    <row r="94" spans="1:28" x14ac:dyDescent="0.7">
      <c r="A94" s="1" t="s">
        <v>104</v>
      </c>
      <c r="B94" s="1" t="s">
        <v>115</v>
      </c>
      <c r="C94" s="1">
        <v>2</v>
      </c>
      <c r="E94" s="4">
        <v>401</v>
      </c>
      <c r="F94" s="4" t="str">
        <f t="shared" si="16"/>
        <v/>
      </c>
      <c r="G94" s="4" t="str">
        <f t="shared" si="17"/>
        <v/>
      </c>
      <c r="H94" s="4">
        <v>1231</v>
      </c>
      <c r="I94" s="3">
        <v>0.125</v>
      </c>
      <c r="J94" s="3" t="str">
        <f t="shared" si="18"/>
        <v/>
      </c>
      <c r="K94" s="3" t="str">
        <f t="shared" si="19"/>
        <v/>
      </c>
      <c r="L94" s="3">
        <v>0.75</v>
      </c>
      <c r="M94" s="1" t="str">
        <f ca="1">IF(E94&lt;=H94,IF(AND($C$1&gt;=E94,$C$1&lt;=H94),"〇","×"),IF(AND($C$1&gt;=E94,$C$1&lt;=F94),"〇","×"))</f>
        <v>〇</v>
      </c>
      <c r="N94" s="1" t="str">
        <f>IF(E94&gt;H94,IF(AND($C$1&gt;=G94,$C$1&lt;=H94),"〇","×"),"")</f>
        <v/>
      </c>
      <c r="O94" s="1" t="str">
        <f t="shared" ca="1" si="20"/>
        <v>〇</v>
      </c>
      <c r="P94" s="1" t="str">
        <f t="shared" si="21"/>
        <v/>
      </c>
      <c r="Q94" s="1" t="str">
        <f t="shared" ca="1" si="22"/>
        <v>◎</v>
      </c>
      <c r="R94" s="1">
        <f ca="1">IF(OR(M94="〇",N94="〇"),DATEDIF($A$1,AB94,"d")+1,"-")</f>
        <v>94</v>
      </c>
      <c r="S94" s="1" t="str">
        <f ca="1">IF(AND(M94="×",OR(N94="×",N94="")),DATEDIF($A$1,AA94,"d"),"-")</f>
        <v>-</v>
      </c>
      <c r="T94" s="10">
        <f t="shared" ca="1" si="23"/>
        <v>275</v>
      </c>
      <c r="U94" s="11">
        <f t="shared" si="24"/>
        <v>0.625</v>
      </c>
      <c r="V94" s="11">
        <f t="shared" ca="1" si="25"/>
        <v>0.17200254629278788</v>
      </c>
      <c r="W94" s="7">
        <f ca="1">IF(OR(M94="〇",N94="〇"),IF(E94&lt;=$C$1,YEAR(TODAY()),YEAR(TODAY())-1),IF(E94&lt;=$C$1,YEAR(TODAY())+1,YEAR(TODAY())))</f>
        <v>2021</v>
      </c>
      <c r="X94" s="7" t="str">
        <f t="shared" si="14"/>
        <v>0401</v>
      </c>
      <c r="Y94" s="7">
        <f ca="1">IF(H94&lt;$C$1,YEAR(TODAY())+1,YEAR(TODAY()))</f>
        <v>2021</v>
      </c>
      <c r="Z94" s="8" t="str">
        <f t="shared" si="15"/>
        <v>1231</v>
      </c>
      <c r="AA94" s="9">
        <f t="shared" ca="1" si="26"/>
        <v>44287</v>
      </c>
      <c r="AB94" s="9">
        <f t="shared" ca="1" si="27"/>
        <v>44561</v>
      </c>
    </row>
    <row r="95" spans="1:28" x14ac:dyDescent="0.7">
      <c r="A95" s="1" t="s">
        <v>105</v>
      </c>
      <c r="B95" s="1" t="s">
        <v>60</v>
      </c>
      <c r="C95" s="1">
        <v>5</v>
      </c>
      <c r="E95" s="4">
        <v>101</v>
      </c>
      <c r="F95" s="4" t="str">
        <f t="shared" si="16"/>
        <v/>
      </c>
      <c r="G95" s="4" t="str">
        <f t="shared" si="17"/>
        <v/>
      </c>
      <c r="H95" s="4">
        <v>430</v>
      </c>
      <c r="I95" s="3">
        <v>0.29166666666666669</v>
      </c>
      <c r="J95" s="3" t="str">
        <f t="shared" si="18"/>
        <v/>
      </c>
      <c r="K95" s="3" t="str">
        <f t="shared" si="19"/>
        <v/>
      </c>
      <c r="L95" s="3">
        <v>0.5</v>
      </c>
      <c r="M95" s="1" t="str">
        <f ca="1">IF(E95&lt;=H95,IF(AND($C$1&gt;=E95,$C$1&lt;=H95),"〇","×"),IF(AND($C$1&gt;=E95,$C$1&lt;=F95),"〇","×"))</f>
        <v>×</v>
      </c>
      <c r="N95" s="1" t="str">
        <f>IF(E95&gt;H95,IF(AND($C$1&gt;=G95,$C$1&lt;=H95),"〇","×"),"")</f>
        <v/>
      </c>
      <c r="O95" s="1" t="str">
        <f t="shared" ca="1" si="20"/>
        <v>×</v>
      </c>
      <c r="P95" s="1" t="str">
        <f t="shared" si="21"/>
        <v/>
      </c>
      <c r="Q95" s="1" t="str">
        <f t="shared" ca="1" si="22"/>
        <v>×</v>
      </c>
      <c r="R95" s="1" t="str">
        <f ca="1">IF(OR(M95="〇",N95="〇"),DATEDIF($A$1,AB95,"d")+1,"-")</f>
        <v>-</v>
      </c>
      <c r="S95" s="1">
        <f ca="1">IF(AND(M95="×",OR(N95="×",N95="")),DATEDIF($A$1,AA95,"d"),"-")</f>
        <v>94</v>
      </c>
      <c r="T95" s="10">
        <f t="shared" ca="1" si="23"/>
        <v>120</v>
      </c>
      <c r="U95" s="11">
        <f t="shared" si="24"/>
        <v>0.20833333333333331</v>
      </c>
      <c r="V95" s="11" t="str">
        <f t="shared" ca="1" si="25"/>
        <v>-</v>
      </c>
      <c r="W95" s="7">
        <f ca="1">IF(OR(M95="〇",N95="〇"),IF(E95&lt;=$C$1,YEAR(TODAY()),YEAR(TODAY())-1),IF(E95&lt;=$C$1,YEAR(TODAY())+1,YEAR(TODAY())))</f>
        <v>2022</v>
      </c>
      <c r="X95" s="7" t="str">
        <f t="shared" si="14"/>
        <v>0101</v>
      </c>
      <c r="Y95" s="7">
        <f ca="1">IF(H95&lt;$C$1,YEAR(TODAY())+1,YEAR(TODAY()))</f>
        <v>2022</v>
      </c>
      <c r="Z95" s="8" t="str">
        <f t="shared" si="15"/>
        <v>0430</v>
      </c>
      <c r="AA95" s="9">
        <f t="shared" ca="1" si="26"/>
        <v>44562</v>
      </c>
      <c r="AB95" s="9">
        <f t="shared" ca="1" si="27"/>
        <v>44681</v>
      </c>
    </row>
    <row r="96" spans="1:28" x14ac:dyDescent="0.7">
      <c r="A96" s="1" t="s">
        <v>106</v>
      </c>
      <c r="B96" s="1" t="s">
        <v>60</v>
      </c>
      <c r="C96" s="1">
        <v>4</v>
      </c>
      <c r="E96" s="4">
        <v>101</v>
      </c>
      <c r="F96" s="4" t="str">
        <f t="shared" si="16"/>
        <v/>
      </c>
      <c r="G96" s="4" t="str">
        <f t="shared" si="17"/>
        <v/>
      </c>
      <c r="H96" s="4">
        <v>430</v>
      </c>
      <c r="I96" s="3">
        <v>0.5</v>
      </c>
      <c r="J96" s="3" t="str">
        <f t="shared" si="18"/>
        <v/>
      </c>
      <c r="K96" s="3" t="str">
        <f t="shared" si="19"/>
        <v/>
      </c>
      <c r="L96" s="3">
        <v>0.91666666666666663</v>
      </c>
      <c r="M96" s="1" t="str">
        <f ca="1">IF(E96&lt;=H96,IF(AND($C$1&gt;=E96,$C$1&lt;=H96),"〇","×"),IF(AND($C$1&gt;=E96,$C$1&lt;=F96),"〇","×"))</f>
        <v>×</v>
      </c>
      <c r="N96" s="1" t="str">
        <f>IF(E96&gt;H96,IF(AND($C$1&gt;=G96,$C$1&lt;=H96),"〇","×"),"")</f>
        <v/>
      </c>
      <c r="O96" s="1" t="str">
        <f t="shared" ca="1" si="20"/>
        <v>〇</v>
      </c>
      <c r="P96" s="1" t="str">
        <f t="shared" si="21"/>
        <v/>
      </c>
      <c r="Q96" s="1" t="str">
        <f t="shared" ca="1" si="22"/>
        <v>×</v>
      </c>
      <c r="R96" s="1" t="str">
        <f ca="1">IF(OR(M96="〇",N96="〇"),DATEDIF($A$1,AB96,"d")+1,"-")</f>
        <v>-</v>
      </c>
      <c r="S96" s="1">
        <f ca="1">IF(AND(M96="×",OR(N96="×",N96="")),DATEDIF($A$1,AA96,"d"),"-")</f>
        <v>94</v>
      </c>
      <c r="T96" s="10">
        <f t="shared" ca="1" si="23"/>
        <v>120</v>
      </c>
      <c r="U96" s="11">
        <f t="shared" si="24"/>
        <v>0.41666666666666663</v>
      </c>
      <c r="V96" s="11" t="str">
        <f t="shared" ca="1" si="25"/>
        <v>-</v>
      </c>
      <c r="W96" s="7">
        <f ca="1">IF(OR(M96="〇",N96="〇"),IF(E96&lt;=$C$1,YEAR(TODAY()),YEAR(TODAY())-1),IF(E96&lt;=$C$1,YEAR(TODAY())+1,YEAR(TODAY())))</f>
        <v>2022</v>
      </c>
      <c r="X96" s="7" t="str">
        <f t="shared" si="14"/>
        <v>0101</v>
      </c>
      <c r="Y96" s="7">
        <f ca="1">IF(H96&lt;$C$1,YEAR(TODAY())+1,YEAR(TODAY()))</f>
        <v>2022</v>
      </c>
      <c r="Z96" s="8" t="str">
        <f t="shared" si="15"/>
        <v>0430</v>
      </c>
      <c r="AA96" s="9">
        <f t="shared" ca="1" si="26"/>
        <v>44562</v>
      </c>
      <c r="AB96" s="9">
        <f t="shared" ca="1" si="27"/>
        <v>44681</v>
      </c>
    </row>
    <row r="97" spans="1:28" x14ac:dyDescent="0.7">
      <c r="A97" s="1" t="s">
        <v>107</v>
      </c>
      <c r="B97" s="1" t="s">
        <v>60</v>
      </c>
      <c r="C97" s="1">
        <v>3</v>
      </c>
      <c r="E97" s="4">
        <v>101</v>
      </c>
      <c r="F97" s="4" t="str">
        <f t="shared" si="16"/>
        <v/>
      </c>
      <c r="G97" s="4" t="str">
        <f t="shared" si="17"/>
        <v/>
      </c>
      <c r="H97" s="4">
        <v>430</v>
      </c>
      <c r="I97" s="3">
        <v>0.91666666666666663</v>
      </c>
      <c r="J97" s="3">
        <f t="shared" si="18"/>
        <v>0.99930555555555556</v>
      </c>
      <c r="K97" s="3">
        <f t="shared" si="19"/>
        <v>0</v>
      </c>
      <c r="L97" s="3">
        <v>0.29166666666666669</v>
      </c>
      <c r="M97" s="1" t="str">
        <f ca="1">IF(E97&lt;=H97,IF(AND($C$1&gt;=E97,$C$1&lt;=H97),"〇","×"),IF(AND($C$1&gt;=E97,$C$1&lt;=F97),"〇","×"))</f>
        <v>×</v>
      </c>
      <c r="N97" s="1" t="str">
        <f>IF(E97&gt;H97,IF(AND($C$1&gt;=G97,$C$1&lt;=H97),"〇","×"),"")</f>
        <v/>
      </c>
      <c r="O97" s="1" t="str">
        <f t="shared" ca="1" si="20"/>
        <v>×</v>
      </c>
      <c r="P97" s="1" t="str">
        <f t="shared" ca="1" si="21"/>
        <v>×</v>
      </c>
      <c r="Q97" s="1" t="str">
        <f t="shared" ca="1" si="22"/>
        <v>×</v>
      </c>
      <c r="R97" s="1" t="str">
        <f ca="1">IF(OR(M97="〇",N97="〇"),DATEDIF($A$1,AB97,"d")+1,"-")</f>
        <v>-</v>
      </c>
      <c r="S97" s="1">
        <f ca="1">IF(AND(M97="×",OR(N97="×",N97="")),DATEDIF($A$1,AA97,"d"),"-")</f>
        <v>94</v>
      </c>
      <c r="T97" s="10">
        <f t="shared" ca="1" si="23"/>
        <v>120</v>
      </c>
      <c r="U97" s="11">
        <f t="shared" si="24"/>
        <v>0.625</v>
      </c>
      <c r="V97" s="11" t="str">
        <f t="shared" ca="1" si="25"/>
        <v>-</v>
      </c>
      <c r="W97" s="7">
        <f ca="1">IF(OR(M97="〇",N97="〇"),IF(E97&lt;=$C$1,YEAR(TODAY()),YEAR(TODAY())-1),IF(E97&lt;=$C$1,YEAR(TODAY())+1,YEAR(TODAY())))</f>
        <v>2022</v>
      </c>
      <c r="X97" s="7" t="str">
        <f t="shared" si="14"/>
        <v>0101</v>
      </c>
      <c r="Y97" s="7">
        <f ca="1">IF(H97&lt;$C$1,YEAR(TODAY())+1,YEAR(TODAY()))</f>
        <v>2022</v>
      </c>
      <c r="Z97" s="8" t="str">
        <f t="shared" si="15"/>
        <v>0430</v>
      </c>
      <c r="AA97" s="9">
        <f t="shared" ca="1" si="26"/>
        <v>44562</v>
      </c>
      <c r="AB97" s="9">
        <f t="shared" ca="1" si="27"/>
        <v>44681</v>
      </c>
    </row>
    <row r="98" spans="1:28" x14ac:dyDescent="0.7">
      <c r="A98" s="1" t="s">
        <v>108</v>
      </c>
      <c r="B98" s="1" t="s">
        <v>117</v>
      </c>
      <c r="C98" s="1">
        <v>4</v>
      </c>
      <c r="E98" s="4">
        <v>820</v>
      </c>
      <c r="F98" s="4" t="str">
        <f t="shared" si="16"/>
        <v/>
      </c>
      <c r="G98" s="4" t="str">
        <f t="shared" si="17"/>
        <v/>
      </c>
      <c r="H98" s="4">
        <v>1030</v>
      </c>
      <c r="I98" s="3">
        <v>0.41666666666666669</v>
      </c>
      <c r="J98" s="3" t="str">
        <f t="shared" si="18"/>
        <v/>
      </c>
      <c r="K98" s="3" t="str">
        <f t="shared" si="19"/>
        <v/>
      </c>
      <c r="L98" s="3">
        <v>0.83333333333333337</v>
      </c>
      <c r="M98" s="1" t="str">
        <f ca="1">IF(E98&lt;=H98,IF(AND($C$1&gt;=E98,$C$1&lt;=H98),"〇","×"),IF(AND($C$1&gt;=E98,$C$1&lt;=F98),"〇","×"))</f>
        <v>〇</v>
      </c>
      <c r="N98" s="1" t="str">
        <f>IF(E98&gt;H98,IF(AND($C$1&gt;=G98,$C$1&lt;=H98),"〇","×"),"")</f>
        <v/>
      </c>
      <c r="O98" s="1" t="str">
        <f t="shared" ca="1" si="20"/>
        <v>〇</v>
      </c>
      <c r="P98" s="1" t="str">
        <f t="shared" si="21"/>
        <v/>
      </c>
      <c r="Q98" s="1" t="str">
        <f t="shared" ca="1" si="22"/>
        <v>◎</v>
      </c>
      <c r="R98" s="1">
        <f ca="1">IF(OR(M98="〇",N98="〇"),DATEDIF($A$1,AB98,"d")+1,"-")</f>
        <v>32</v>
      </c>
      <c r="S98" s="1" t="str">
        <f ca="1">IF(AND(M98="×",OR(N98="×",N98="")),DATEDIF($A$1,AA98,"d"),"-")</f>
        <v>-</v>
      </c>
      <c r="T98" s="10">
        <f t="shared" ca="1" si="23"/>
        <v>72</v>
      </c>
      <c r="U98" s="11">
        <f t="shared" si="24"/>
        <v>0.41666666666666669</v>
      </c>
      <c r="V98" s="11">
        <f t="shared" ca="1" si="25"/>
        <v>0.25533587962612125</v>
      </c>
      <c r="W98" s="7">
        <f ca="1">IF(OR(M98="〇",N98="〇"),IF(E98&lt;=$C$1,YEAR(TODAY()),YEAR(TODAY())-1),IF(E98&lt;=$C$1,YEAR(TODAY())+1,YEAR(TODAY())))</f>
        <v>2021</v>
      </c>
      <c r="X98" s="7" t="str">
        <f t="shared" si="14"/>
        <v>0820</v>
      </c>
      <c r="Y98" s="7">
        <f ca="1">IF(H98&lt;$C$1,YEAR(TODAY())+1,YEAR(TODAY()))</f>
        <v>2021</v>
      </c>
      <c r="Z98" s="8" t="str">
        <f t="shared" si="15"/>
        <v>1030</v>
      </c>
      <c r="AA98" s="9">
        <f t="shared" ca="1" si="26"/>
        <v>44428</v>
      </c>
      <c r="AB98" s="9">
        <f t="shared" ca="1" si="27"/>
        <v>44499</v>
      </c>
    </row>
    <row r="99" spans="1:28" x14ac:dyDescent="0.7">
      <c r="A99" s="1" t="s">
        <v>109</v>
      </c>
      <c r="B99" s="1" t="s">
        <v>117</v>
      </c>
      <c r="C99" s="1">
        <v>4</v>
      </c>
      <c r="E99" s="4">
        <v>601</v>
      </c>
      <c r="F99" s="4" t="str">
        <f t="shared" si="16"/>
        <v/>
      </c>
      <c r="G99" s="4" t="str">
        <f t="shared" si="17"/>
        <v/>
      </c>
      <c r="H99" s="4">
        <v>1030</v>
      </c>
      <c r="I99" s="3">
        <v>0.83333333333333337</v>
      </c>
      <c r="J99" s="3">
        <f t="shared" si="18"/>
        <v>0.99930555555555556</v>
      </c>
      <c r="K99" s="3">
        <f t="shared" si="19"/>
        <v>0</v>
      </c>
      <c r="L99" s="3">
        <v>0.20833333333333334</v>
      </c>
      <c r="M99" s="1" t="str">
        <f ca="1">IF(E99&lt;=H99,IF(AND($C$1&gt;=E99,$C$1&lt;=H99),"〇","×"),IF(AND($C$1&gt;=E99,$C$1&lt;=F99),"〇","×"))</f>
        <v>〇</v>
      </c>
      <c r="N99" s="1" t="str">
        <f>IF(E99&gt;H99,IF(AND($C$1&gt;=G99,$C$1&lt;=H99),"〇","×"),"")</f>
        <v/>
      </c>
      <c r="O99" s="1" t="str">
        <f t="shared" ca="1" si="20"/>
        <v>×</v>
      </c>
      <c r="P99" s="1" t="str">
        <f t="shared" ca="1" si="21"/>
        <v>×</v>
      </c>
      <c r="Q99" s="1" t="str">
        <f t="shared" ca="1" si="22"/>
        <v>×</v>
      </c>
      <c r="R99" s="1">
        <f ca="1">IF(OR(M99="〇",N99="〇"),DATEDIF($A$1,AB99,"d")+1,"-")</f>
        <v>32</v>
      </c>
      <c r="S99" s="1" t="str">
        <f ca="1">IF(AND(M99="×",OR(N99="×",N99="")),DATEDIF($A$1,AA99,"d"),"-")</f>
        <v>-</v>
      </c>
      <c r="T99" s="10">
        <f t="shared" ca="1" si="23"/>
        <v>152</v>
      </c>
      <c r="U99" s="11">
        <f t="shared" si="24"/>
        <v>0.625</v>
      </c>
      <c r="V99" s="11" t="str">
        <f t="shared" ca="1" si="25"/>
        <v>-</v>
      </c>
      <c r="W99" s="7">
        <f ca="1">IF(OR(M99="〇",N99="〇"),IF(E99&lt;=$C$1,YEAR(TODAY()),YEAR(TODAY())-1),IF(E99&lt;=$C$1,YEAR(TODAY())+1,YEAR(TODAY())))</f>
        <v>2021</v>
      </c>
      <c r="X99" s="7" t="str">
        <f t="shared" si="14"/>
        <v>0601</v>
      </c>
      <c r="Y99" s="7">
        <f ca="1">IF(H99&lt;$C$1,YEAR(TODAY())+1,YEAR(TODAY()))</f>
        <v>2021</v>
      </c>
      <c r="Z99" s="8" t="str">
        <f t="shared" si="15"/>
        <v>1030</v>
      </c>
      <c r="AA99" s="9">
        <f t="shared" ca="1" si="26"/>
        <v>44348</v>
      </c>
      <c r="AB99" s="9">
        <f t="shared" ca="1" si="27"/>
        <v>44499</v>
      </c>
    </row>
    <row r="100" spans="1:28" x14ac:dyDescent="0.7">
      <c r="A100" s="1" t="s">
        <v>110</v>
      </c>
      <c r="B100" s="1" t="s">
        <v>60</v>
      </c>
      <c r="C100" s="1">
        <v>4</v>
      </c>
      <c r="E100" s="4">
        <v>301</v>
      </c>
      <c r="F100" s="4" t="str">
        <f t="shared" si="16"/>
        <v/>
      </c>
      <c r="G100" s="4" t="str">
        <f t="shared" si="17"/>
        <v/>
      </c>
      <c r="H100" s="4">
        <v>1030</v>
      </c>
      <c r="I100" s="3">
        <v>0.20833333333333334</v>
      </c>
      <c r="J100" s="3" t="str">
        <f t="shared" si="18"/>
        <v/>
      </c>
      <c r="K100" s="3" t="str">
        <f t="shared" si="19"/>
        <v/>
      </c>
      <c r="L100" s="3">
        <v>0.41666666666666669</v>
      </c>
      <c r="M100" s="1" t="str">
        <f ca="1">IF(E100&lt;=H100,IF(AND($C$1&gt;=E100,$C$1&lt;=H100),"〇","×"),IF(AND($C$1&gt;=E100,$C$1&lt;=F100),"〇","×"))</f>
        <v>〇</v>
      </c>
      <c r="N100" s="1" t="str">
        <f>IF(E100&gt;H100,IF(AND($C$1&gt;=G100,$C$1&lt;=H100),"〇","×"),"")</f>
        <v/>
      </c>
      <c r="O100" s="1" t="str">
        <f t="shared" ca="1" si="20"/>
        <v>×</v>
      </c>
      <c r="P100" s="1" t="str">
        <f t="shared" si="21"/>
        <v/>
      </c>
      <c r="Q100" s="1" t="str">
        <f t="shared" ca="1" si="22"/>
        <v>×</v>
      </c>
      <c r="R100" s="1">
        <f ca="1">IF(OR(M100="〇",N100="〇"),DATEDIF($A$1,AB100,"d")+1,"-")</f>
        <v>32</v>
      </c>
      <c r="S100" s="1" t="str">
        <f ca="1">IF(AND(M100="×",OR(N100="×",N100="")),DATEDIF($A$1,AA100,"d"),"-")</f>
        <v>-</v>
      </c>
      <c r="T100" s="10">
        <f t="shared" ca="1" si="23"/>
        <v>244</v>
      </c>
      <c r="U100" s="11">
        <f t="shared" si="24"/>
        <v>0.20833333333333334</v>
      </c>
      <c r="V100" s="11" t="str">
        <f t="shared" ca="1" si="25"/>
        <v>-</v>
      </c>
      <c r="W100" s="7">
        <f ca="1">IF(OR(M100="〇",N100="〇"),IF(E100&lt;=$C$1,YEAR(TODAY()),YEAR(TODAY())-1),IF(E100&lt;=$C$1,YEAR(TODAY())+1,YEAR(TODAY())))</f>
        <v>2021</v>
      </c>
      <c r="X100" s="7" t="str">
        <f t="shared" si="14"/>
        <v>0301</v>
      </c>
      <c r="Y100" s="7">
        <f ca="1">IF(H100&lt;$C$1,YEAR(TODAY())+1,YEAR(TODAY()))</f>
        <v>2021</v>
      </c>
      <c r="Z100" s="8" t="str">
        <f t="shared" si="15"/>
        <v>1030</v>
      </c>
      <c r="AA100" s="9">
        <f t="shared" ca="1" si="26"/>
        <v>44256</v>
      </c>
      <c r="AB100" s="9">
        <f t="shared" ca="1" si="27"/>
        <v>44499</v>
      </c>
    </row>
    <row r="101" spans="1:28" x14ac:dyDescent="0.7">
      <c r="A101" s="1" t="s">
        <v>111</v>
      </c>
      <c r="B101" s="1" t="s">
        <v>60</v>
      </c>
      <c r="C101" s="1">
        <v>4</v>
      </c>
      <c r="E101" s="4">
        <v>1201</v>
      </c>
      <c r="F101" s="4">
        <f t="shared" si="16"/>
        <v>1231</v>
      </c>
      <c r="G101" s="4">
        <f t="shared" si="17"/>
        <v>101</v>
      </c>
      <c r="H101" s="4">
        <v>430</v>
      </c>
      <c r="I101" s="3">
        <v>0.29166666666666669</v>
      </c>
      <c r="J101" s="3" t="str">
        <f t="shared" si="18"/>
        <v/>
      </c>
      <c r="K101" s="3" t="str">
        <f t="shared" si="19"/>
        <v/>
      </c>
      <c r="L101" s="3">
        <v>0.5</v>
      </c>
      <c r="M101" s="1" t="str">
        <f ca="1">IF(E101&lt;=H101,IF(AND($C$1&gt;=E101,$C$1&lt;=H101),"〇","×"),IF(AND($C$1&gt;=E101,$C$1&lt;=F101),"〇","×"))</f>
        <v>×</v>
      </c>
      <c r="N101" s="1" t="str">
        <f ca="1">IF(E101&gt;H101,IF(AND($C$1&gt;=G101,$C$1&lt;=H101),"〇","×"),"")</f>
        <v>×</v>
      </c>
      <c r="O101" s="1" t="str">
        <f t="shared" ca="1" si="20"/>
        <v>×</v>
      </c>
      <c r="P101" s="1" t="str">
        <f t="shared" si="21"/>
        <v/>
      </c>
      <c r="Q101" s="1" t="str">
        <f t="shared" ca="1" si="22"/>
        <v>×</v>
      </c>
      <c r="R101" s="1" t="str">
        <f ca="1">IF(OR(M101="〇",N101="〇"),DATEDIF($A$1,AB101,"d")+1,"-")</f>
        <v>-</v>
      </c>
      <c r="S101" s="1">
        <f ca="1">IF(AND(M101="×",OR(N101="×",N101="")),DATEDIF($A$1,AA101,"d"),"-")</f>
        <v>63</v>
      </c>
      <c r="T101" s="10">
        <f t="shared" ca="1" si="23"/>
        <v>151</v>
      </c>
      <c r="U101" s="11">
        <f t="shared" si="24"/>
        <v>0.20833333333333331</v>
      </c>
      <c r="V101" s="11" t="str">
        <f t="shared" ca="1" si="25"/>
        <v>-</v>
      </c>
      <c r="W101" s="7">
        <f ca="1">IF(OR(M101="〇",N101="〇"),IF(E101&lt;=$C$1,YEAR(TODAY()),YEAR(TODAY())-1),IF(E101&lt;=$C$1,YEAR(TODAY())+1,YEAR(TODAY())))</f>
        <v>2021</v>
      </c>
      <c r="X101" s="7" t="str">
        <f t="shared" si="14"/>
        <v>1201</v>
      </c>
      <c r="Y101" s="7">
        <f ca="1">IF(H101&lt;$C$1,YEAR(TODAY())+1,YEAR(TODAY()))</f>
        <v>2022</v>
      </c>
      <c r="Z101" s="8" t="str">
        <f t="shared" si="15"/>
        <v>0430</v>
      </c>
      <c r="AA101" s="9">
        <f t="shared" ca="1" si="26"/>
        <v>44531</v>
      </c>
      <c r="AB101" s="9">
        <f t="shared" ca="1" si="27"/>
        <v>44681</v>
      </c>
    </row>
    <row r="102" spans="1:28" x14ac:dyDescent="0.7">
      <c r="A102" s="1" t="s">
        <v>112</v>
      </c>
      <c r="B102" s="1" t="s">
        <v>114</v>
      </c>
      <c r="C102" s="1">
        <v>3</v>
      </c>
      <c r="E102" s="4">
        <v>701</v>
      </c>
      <c r="F102" s="4">
        <f t="shared" si="16"/>
        <v>1231</v>
      </c>
      <c r="G102" s="4">
        <f t="shared" si="17"/>
        <v>101</v>
      </c>
      <c r="H102" s="4">
        <v>330</v>
      </c>
      <c r="I102" s="3">
        <v>0.41666666666666669</v>
      </c>
      <c r="J102" s="3" t="str">
        <f t="shared" si="18"/>
        <v/>
      </c>
      <c r="K102" s="3" t="str">
        <f t="shared" si="19"/>
        <v/>
      </c>
      <c r="L102" s="3">
        <v>0.83333333333333337</v>
      </c>
      <c r="M102" s="1" t="str">
        <f ca="1">IF(E102&lt;=H102,IF(AND($C$1&gt;=E102,$C$1&lt;=H102),"〇","×"),IF(AND($C$1&gt;=E102,$C$1&lt;=F102),"〇","×"))</f>
        <v>〇</v>
      </c>
      <c r="N102" s="1" t="str">
        <f ca="1">IF(E102&gt;H102,IF(AND($C$1&gt;=G102,$C$1&lt;=H102),"〇","×"),"")</f>
        <v>×</v>
      </c>
      <c r="O102" s="1" t="str">
        <f t="shared" ca="1" si="20"/>
        <v>〇</v>
      </c>
      <c r="P102" s="1" t="str">
        <f t="shared" si="21"/>
        <v/>
      </c>
      <c r="Q102" s="1" t="str">
        <f t="shared" ca="1" si="22"/>
        <v>◎</v>
      </c>
      <c r="R102" s="1">
        <f ca="1">IF(OR(M102="〇",N102="〇"),DATEDIF($A$1,AB102,"d")+1,"-")</f>
        <v>183</v>
      </c>
      <c r="S102" s="1" t="str">
        <f ca="1">IF(AND(M102="×",OR(N102="×",N102="")),DATEDIF($A$1,AA102,"d"),"-")</f>
        <v>-</v>
      </c>
      <c r="T102" s="10">
        <f t="shared" ca="1" si="23"/>
        <v>273</v>
      </c>
      <c r="U102" s="11">
        <f t="shared" si="24"/>
        <v>0.41666666666666669</v>
      </c>
      <c r="V102" s="11">
        <f t="shared" ca="1" si="25"/>
        <v>0.25533587962612125</v>
      </c>
      <c r="W102" s="7">
        <f ca="1">IF(OR(M102="〇",N102="〇"),IF(E102&lt;=$C$1,YEAR(TODAY()),YEAR(TODAY())-1),IF(E102&lt;=$C$1,YEAR(TODAY())+1,YEAR(TODAY())))</f>
        <v>2021</v>
      </c>
      <c r="X102" s="7" t="str">
        <f t="shared" si="14"/>
        <v>0701</v>
      </c>
      <c r="Y102" s="7">
        <f ca="1">IF(H102&lt;$C$1,YEAR(TODAY())+1,YEAR(TODAY()))</f>
        <v>2022</v>
      </c>
      <c r="Z102" s="8" t="str">
        <f t="shared" si="15"/>
        <v>0330</v>
      </c>
      <c r="AA102" s="9">
        <f t="shared" ca="1" si="26"/>
        <v>44378</v>
      </c>
      <c r="AB102" s="9">
        <f t="shared" ca="1" si="27"/>
        <v>44650</v>
      </c>
    </row>
    <row r="103" spans="1:28" x14ac:dyDescent="0.7">
      <c r="A103" s="1" t="s">
        <v>113</v>
      </c>
      <c r="B103" s="1" t="s">
        <v>114</v>
      </c>
      <c r="C103" s="1">
        <v>5</v>
      </c>
      <c r="E103" s="4">
        <v>701</v>
      </c>
      <c r="F103" s="4">
        <f t="shared" si="16"/>
        <v>1231</v>
      </c>
      <c r="G103" s="4">
        <f t="shared" si="17"/>
        <v>101</v>
      </c>
      <c r="H103" s="4">
        <v>330</v>
      </c>
      <c r="I103" s="3">
        <v>0.83333333333333337</v>
      </c>
      <c r="J103" s="3">
        <f t="shared" si="18"/>
        <v>0.99930555555555556</v>
      </c>
      <c r="K103" s="3">
        <f t="shared" si="19"/>
        <v>0</v>
      </c>
      <c r="L103" s="3">
        <v>0.20833333333333334</v>
      </c>
      <c r="M103" s="1" t="str">
        <f ca="1">IF(E103&lt;=H103,IF(AND($C$1&gt;=E103,$C$1&lt;=H103),"〇","×"),IF(AND($C$1&gt;=E103,$C$1&lt;=F103),"〇","×"))</f>
        <v>〇</v>
      </c>
      <c r="N103" s="1" t="str">
        <f ca="1">IF(E103&gt;H103,IF(AND($C$1&gt;=G103,$C$1&lt;=H103),"〇","×"),"")</f>
        <v>×</v>
      </c>
      <c r="O103" s="1" t="str">
        <f t="shared" ca="1" si="20"/>
        <v>×</v>
      </c>
      <c r="P103" s="1" t="str">
        <f t="shared" ca="1" si="21"/>
        <v>×</v>
      </c>
      <c r="Q103" s="1" t="str">
        <f t="shared" ca="1" si="22"/>
        <v>×</v>
      </c>
      <c r="R103" s="1">
        <f ca="1">IF(OR(M103="〇",N103="〇"),DATEDIF($A$1,AB103,"d")+1,"-")</f>
        <v>183</v>
      </c>
      <c r="S103" s="1" t="str">
        <f ca="1">IF(AND(M103="×",OR(N103="×",N103="")),DATEDIF($A$1,AA103,"d"),"-")</f>
        <v>-</v>
      </c>
      <c r="T103" s="10">
        <f t="shared" ca="1" si="23"/>
        <v>273</v>
      </c>
      <c r="U103" s="11">
        <f t="shared" si="24"/>
        <v>0.625</v>
      </c>
      <c r="V103" s="11" t="str">
        <f t="shared" ca="1" si="25"/>
        <v>-</v>
      </c>
      <c r="W103" s="7">
        <f ca="1">IF(OR(M103="〇",N103="〇"),IF(E103&lt;=$C$1,YEAR(TODAY()),YEAR(TODAY())-1),IF(E103&lt;=$C$1,YEAR(TODAY())+1,YEAR(TODAY())))</f>
        <v>2021</v>
      </c>
      <c r="X103" s="7" t="str">
        <f t="shared" si="14"/>
        <v>0701</v>
      </c>
      <c r="Y103" s="7">
        <f ca="1">IF(H103&lt;$C$1,YEAR(TODAY())+1,YEAR(TODAY()))</f>
        <v>2022</v>
      </c>
      <c r="Z103" s="8" t="str">
        <f t="shared" si="15"/>
        <v>0330</v>
      </c>
      <c r="AA103" s="9">
        <f t="shared" ca="1" si="26"/>
        <v>44378</v>
      </c>
      <c r="AB103" s="9">
        <f t="shared" ca="1" si="27"/>
        <v>44650</v>
      </c>
    </row>
    <row r="104" spans="1:28" x14ac:dyDescent="0.7">
      <c r="A104" s="1" t="s">
        <v>118</v>
      </c>
      <c r="B104" s="1" t="s">
        <v>60</v>
      </c>
      <c r="C104" s="1">
        <v>4</v>
      </c>
      <c r="E104" s="4">
        <v>1201</v>
      </c>
      <c r="F104" s="4">
        <f t="shared" si="16"/>
        <v>1231</v>
      </c>
      <c r="G104" s="4">
        <f t="shared" si="17"/>
        <v>101</v>
      </c>
      <c r="H104" s="4">
        <v>430</v>
      </c>
      <c r="I104" s="3">
        <v>0.5</v>
      </c>
      <c r="J104" s="3" t="str">
        <f t="shared" si="18"/>
        <v/>
      </c>
      <c r="K104" s="3" t="str">
        <f t="shared" si="19"/>
        <v/>
      </c>
      <c r="L104" s="3">
        <v>0.91666666666666663</v>
      </c>
      <c r="M104" s="1" t="str">
        <f ca="1">IF(E104&lt;=H104,IF(AND($C$1&gt;=E104,$C$1&lt;=H104),"〇","×"),IF(AND($C$1&gt;=E104,$C$1&lt;=F104),"〇","×"))</f>
        <v>×</v>
      </c>
      <c r="N104" s="1" t="str">
        <f ca="1">IF(E104&gt;H104,IF(AND($C$1&gt;=G104,$C$1&lt;=H104),"〇","×"),"")</f>
        <v>×</v>
      </c>
      <c r="O104" s="1" t="str">
        <f t="shared" ca="1" si="20"/>
        <v>〇</v>
      </c>
      <c r="P104" s="1" t="str">
        <f t="shared" si="21"/>
        <v/>
      </c>
      <c r="Q104" s="1" t="str">
        <f t="shared" ca="1" si="22"/>
        <v>×</v>
      </c>
      <c r="R104" s="1" t="str">
        <f ca="1">IF(OR(M104="〇",N104="〇"),DATEDIF($A$1,AB104,"d")+1,"-")</f>
        <v>-</v>
      </c>
      <c r="S104" s="1">
        <f ca="1">IF(AND(M104="×",OR(N104="×",N104="")),DATEDIF($A$1,AA104,"d"),"-")</f>
        <v>63</v>
      </c>
      <c r="T104" s="10">
        <f t="shared" ca="1" si="23"/>
        <v>151</v>
      </c>
      <c r="U104" s="11">
        <f t="shared" si="24"/>
        <v>0.41666666666666663</v>
      </c>
      <c r="V104" s="11" t="str">
        <f t="shared" ca="1" si="25"/>
        <v>-</v>
      </c>
      <c r="W104" s="7">
        <f ca="1">IF(OR(M104="〇",N104="〇"),IF(E104&lt;=$C$1,YEAR(TODAY()),YEAR(TODAY())-1),IF(E104&lt;=$C$1,YEAR(TODAY())+1,YEAR(TODAY())))</f>
        <v>2021</v>
      </c>
      <c r="X104" s="7" t="str">
        <f t="shared" si="14"/>
        <v>1201</v>
      </c>
      <c r="Y104" s="7">
        <f ca="1">IF(H104&lt;$C$1,YEAR(TODAY())+1,YEAR(TODAY()))</f>
        <v>2022</v>
      </c>
      <c r="Z104" s="8" t="str">
        <f t="shared" si="15"/>
        <v>0430</v>
      </c>
      <c r="AA104" s="9">
        <f t="shared" ca="1" si="26"/>
        <v>44531</v>
      </c>
      <c r="AB104" s="9">
        <f t="shared" ca="1" si="27"/>
        <v>44681</v>
      </c>
    </row>
    <row r="105" spans="1:28" x14ac:dyDescent="0.7">
      <c r="A105" s="1" t="s">
        <v>119</v>
      </c>
      <c r="B105" s="1" t="s">
        <v>60</v>
      </c>
      <c r="C105" s="1">
        <v>4</v>
      </c>
      <c r="E105" s="4">
        <v>1201</v>
      </c>
      <c r="F105" s="4">
        <f t="shared" si="16"/>
        <v>1231</v>
      </c>
      <c r="G105" s="4">
        <f t="shared" si="17"/>
        <v>101</v>
      </c>
      <c r="H105" s="4">
        <v>430</v>
      </c>
      <c r="I105" s="3">
        <v>0.91666666666666663</v>
      </c>
      <c r="J105" s="3">
        <f t="shared" si="18"/>
        <v>0.99930555555555556</v>
      </c>
      <c r="K105" s="3">
        <f t="shared" si="19"/>
        <v>0</v>
      </c>
      <c r="L105" s="3">
        <v>0.29166666666666669</v>
      </c>
      <c r="M105" s="1" t="str">
        <f ca="1">IF(E105&lt;=H105,IF(AND($C$1&gt;=E105,$C$1&lt;=H105),"〇","×"),IF(AND($C$1&gt;=E105,$C$1&lt;=F105),"〇","×"))</f>
        <v>×</v>
      </c>
      <c r="N105" s="1" t="str">
        <f ca="1">IF(E105&gt;H105,IF(AND($C$1&gt;=G105,$C$1&lt;=H105),"〇","×"),"")</f>
        <v>×</v>
      </c>
      <c r="O105" s="1" t="str">
        <f t="shared" ca="1" si="20"/>
        <v>×</v>
      </c>
      <c r="P105" s="1" t="str">
        <f t="shared" ca="1" si="21"/>
        <v>×</v>
      </c>
      <c r="Q105" s="1" t="str">
        <f t="shared" ca="1" si="22"/>
        <v>×</v>
      </c>
      <c r="R105" s="1" t="str">
        <f ca="1">IF(OR(M105="〇",N105="〇"),DATEDIF($A$1,AB105,"d")+1,"-")</f>
        <v>-</v>
      </c>
      <c r="S105" s="1">
        <f ca="1">IF(AND(M105="×",OR(N105="×",N105="")),DATEDIF($A$1,AA105,"d"),"-")</f>
        <v>63</v>
      </c>
      <c r="T105" s="10">
        <f t="shared" ca="1" si="23"/>
        <v>151</v>
      </c>
      <c r="U105" s="11">
        <f t="shared" si="24"/>
        <v>0.625</v>
      </c>
      <c r="V105" s="11" t="str">
        <f t="shared" ca="1" si="25"/>
        <v>-</v>
      </c>
      <c r="W105" s="7">
        <f ca="1">IF(OR(M105="〇",N105="〇"),IF(E105&lt;=$C$1,YEAR(TODAY()),YEAR(TODAY())-1),IF(E105&lt;=$C$1,YEAR(TODAY())+1,YEAR(TODAY())))</f>
        <v>2021</v>
      </c>
      <c r="X105" s="7" t="str">
        <f t="shared" si="14"/>
        <v>1201</v>
      </c>
      <c r="Y105" s="7">
        <f ca="1">IF(H105&lt;$C$1,YEAR(TODAY())+1,YEAR(TODAY()))</f>
        <v>2022</v>
      </c>
      <c r="Z105" s="8" t="str">
        <f t="shared" si="15"/>
        <v>0430</v>
      </c>
      <c r="AA105" s="9">
        <f t="shared" ca="1" si="26"/>
        <v>44531</v>
      </c>
      <c r="AB105" s="9">
        <f t="shared" ca="1" si="27"/>
        <v>44681</v>
      </c>
    </row>
    <row r="106" spans="1:28" x14ac:dyDescent="0.7">
      <c r="A106" s="1" t="s">
        <v>120</v>
      </c>
      <c r="B106" s="1" t="s">
        <v>114</v>
      </c>
      <c r="C106" s="1">
        <v>5</v>
      </c>
      <c r="E106" s="4">
        <v>701</v>
      </c>
      <c r="F106" s="4">
        <f t="shared" si="16"/>
        <v>1231</v>
      </c>
      <c r="G106" s="4">
        <f t="shared" si="17"/>
        <v>101</v>
      </c>
      <c r="H106" s="4">
        <v>330</v>
      </c>
      <c r="I106" s="3">
        <v>0.20833333333333334</v>
      </c>
      <c r="J106" s="3" t="str">
        <f t="shared" si="18"/>
        <v/>
      </c>
      <c r="K106" s="3" t="str">
        <f t="shared" si="19"/>
        <v/>
      </c>
      <c r="L106" s="3">
        <v>0.41666666666666669</v>
      </c>
      <c r="M106" s="1" t="str">
        <f ca="1">IF(E106&lt;=H106,IF(AND($C$1&gt;=E106,$C$1&lt;=H106),"〇","×"),IF(AND($C$1&gt;=E106,$C$1&lt;=F106),"〇","×"))</f>
        <v>〇</v>
      </c>
      <c r="N106" s="1" t="str">
        <f ca="1">IF(E106&gt;H106,IF(AND($C$1&gt;=G106,$C$1&lt;=H106),"〇","×"),"")</f>
        <v>×</v>
      </c>
      <c r="O106" s="1" t="str">
        <f t="shared" ca="1" si="20"/>
        <v>×</v>
      </c>
      <c r="P106" s="1" t="str">
        <f t="shared" si="21"/>
        <v/>
      </c>
      <c r="Q106" s="1" t="str">
        <f t="shared" ca="1" si="22"/>
        <v>×</v>
      </c>
      <c r="R106" s="1">
        <f ca="1">IF(OR(M106="〇",N106="〇"),DATEDIF($A$1,AB106,"d")+1,"-")</f>
        <v>183</v>
      </c>
      <c r="S106" s="1" t="str">
        <f ca="1">IF(AND(M106="×",OR(N106="×",N106="")),DATEDIF($A$1,AA106,"d"),"-")</f>
        <v>-</v>
      </c>
      <c r="T106" s="10">
        <f t="shared" ca="1" si="23"/>
        <v>273</v>
      </c>
      <c r="U106" s="11">
        <f t="shared" si="24"/>
        <v>0.20833333333333334</v>
      </c>
      <c r="V106" s="11" t="str">
        <f t="shared" ca="1" si="25"/>
        <v>-</v>
      </c>
      <c r="W106" s="7">
        <f ca="1">IF(OR(M106="〇",N106="〇"),IF(E106&lt;=$C$1,YEAR(TODAY()),YEAR(TODAY())-1),IF(E106&lt;=$C$1,YEAR(TODAY())+1,YEAR(TODAY())))</f>
        <v>2021</v>
      </c>
      <c r="X106" s="7" t="str">
        <f t="shared" si="14"/>
        <v>0701</v>
      </c>
      <c r="Y106" s="7">
        <f ca="1">IF(H106&lt;$C$1,YEAR(TODAY())+1,YEAR(TODAY()))</f>
        <v>2022</v>
      </c>
      <c r="Z106" s="8" t="str">
        <f t="shared" si="15"/>
        <v>0330</v>
      </c>
      <c r="AA106" s="9">
        <f t="shared" ca="1" si="26"/>
        <v>44378</v>
      </c>
      <c r="AB106" s="9">
        <f t="shared" ca="1" si="27"/>
        <v>44650</v>
      </c>
    </row>
    <row r="107" spans="1:28" x14ac:dyDescent="0.7">
      <c r="A107" s="1" t="s">
        <v>121</v>
      </c>
      <c r="B107" s="1" t="s">
        <v>116</v>
      </c>
      <c r="C107" s="1">
        <v>1</v>
      </c>
      <c r="E107" s="4">
        <v>301</v>
      </c>
      <c r="F107" s="4" t="str">
        <f t="shared" si="16"/>
        <v/>
      </c>
      <c r="G107" s="4" t="str">
        <f t="shared" si="17"/>
        <v/>
      </c>
      <c r="H107" s="4">
        <v>1231</v>
      </c>
      <c r="I107" s="3">
        <v>0</v>
      </c>
      <c r="J107" s="3" t="str">
        <f t="shared" si="18"/>
        <v/>
      </c>
      <c r="K107" s="3" t="str">
        <f t="shared" si="19"/>
        <v/>
      </c>
      <c r="L107" s="3">
        <v>0.99930555555555556</v>
      </c>
      <c r="M107" s="1" t="str">
        <f ca="1">IF(E107&lt;=H107,IF(AND($C$1&gt;=E107,$C$1&lt;=H107),"〇","×"),IF(AND($C$1&gt;=E107,$C$1&lt;=F107),"〇","×"))</f>
        <v>〇</v>
      </c>
      <c r="N107" s="1" t="str">
        <f>IF(E107&gt;H107,IF(AND($C$1&gt;=G107,$C$1&lt;=H107),"〇","×"),"")</f>
        <v/>
      </c>
      <c r="O107" s="1" t="str">
        <f t="shared" ca="1" si="20"/>
        <v>〇</v>
      </c>
      <c r="P107" s="1" t="str">
        <f t="shared" si="21"/>
        <v/>
      </c>
      <c r="Q107" s="1" t="str">
        <f t="shared" ca="1" si="22"/>
        <v>◎</v>
      </c>
      <c r="R107" s="1">
        <f ca="1">IF(OR(M107="〇",N107="〇"),DATEDIF($A$1,AB107,"d")+1,"-")</f>
        <v>94</v>
      </c>
      <c r="S107" s="1" t="str">
        <f ca="1">IF(AND(M107="×",OR(N107="×",N107="")),DATEDIF($A$1,AA107,"d"),"-")</f>
        <v>-</v>
      </c>
      <c r="T107" s="10">
        <f t="shared" ca="1" si="23"/>
        <v>306</v>
      </c>
      <c r="U107" s="11">
        <f t="shared" si="24"/>
        <v>0.99930555555555556</v>
      </c>
      <c r="V107" s="11" t="str">
        <f t="shared" ca="1" si="25"/>
        <v>いつでも</v>
      </c>
      <c r="W107" s="7">
        <f ca="1">IF(OR(M107="〇",N107="〇"),IF(E107&lt;=$C$1,YEAR(TODAY()),YEAR(TODAY())-1),IF(E107&lt;=$C$1,YEAR(TODAY())+1,YEAR(TODAY())))</f>
        <v>2021</v>
      </c>
      <c r="X107" s="7" t="str">
        <f t="shared" si="14"/>
        <v>0301</v>
      </c>
      <c r="Y107" s="7">
        <f ca="1">IF(H107&lt;$C$1,YEAR(TODAY())+1,YEAR(TODAY()))</f>
        <v>2021</v>
      </c>
      <c r="Z107" s="8" t="str">
        <f t="shared" si="15"/>
        <v>1231</v>
      </c>
      <c r="AA107" s="9">
        <f t="shared" ca="1" si="26"/>
        <v>44256</v>
      </c>
      <c r="AB107" s="9">
        <f t="shared" ca="1" si="27"/>
        <v>44561</v>
      </c>
    </row>
    <row r="108" spans="1:28" x14ac:dyDescent="0.7">
      <c r="A108" s="1" t="s">
        <v>122</v>
      </c>
      <c r="B108" s="1" t="s">
        <v>1027</v>
      </c>
      <c r="C108" s="1">
        <v>2</v>
      </c>
      <c r="E108" s="4">
        <v>1001</v>
      </c>
      <c r="F108" s="4">
        <f t="shared" si="16"/>
        <v>1231</v>
      </c>
      <c r="G108" s="4">
        <f t="shared" si="17"/>
        <v>101</v>
      </c>
      <c r="H108" s="4">
        <v>630</v>
      </c>
      <c r="I108" s="3">
        <v>0.75</v>
      </c>
      <c r="J108" s="3">
        <f t="shared" si="18"/>
        <v>0.99930555555555556</v>
      </c>
      <c r="K108" s="3">
        <f t="shared" si="19"/>
        <v>0</v>
      </c>
      <c r="L108" s="3">
        <v>0.16666666666666666</v>
      </c>
      <c r="M108" s="1" t="str">
        <f ca="1">IF(E108&lt;=H108,IF(AND($C$1&gt;=E108,$C$1&lt;=H108),"〇","×"),IF(AND($C$1&gt;=E108,$C$1&lt;=F108),"〇","×"))</f>
        <v>×</v>
      </c>
      <c r="N108" s="1" t="str">
        <f ca="1">IF(E108&gt;H108,IF(AND($C$1&gt;=G108,$C$1&lt;=H108),"〇","×"),"")</f>
        <v>×</v>
      </c>
      <c r="O108" s="1" t="str">
        <f t="shared" ca="1" si="20"/>
        <v>×</v>
      </c>
      <c r="P108" s="1" t="str">
        <f t="shared" ca="1" si="21"/>
        <v>×</v>
      </c>
      <c r="Q108" s="1" t="str">
        <f t="shared" ca="1" si="22"/>
        <v>×</v>
      </c>
      <c r="R108" s="1" t="str">
        <f ca="1">IF(OR(M108="〇",N108="〇"),DATEDIF($A$1,AB108,"d")+1,"-")</f>
        <v>-</v>
      </c>
      <c r="S108" s="1">
        <f ca="1">IF(AND(M108="×",OR(N108="×",N108="")),DATEDIF($A$1,AA108,"d"),"-")</f>
        <v>2</v>
      </c>
      <c r="T108" s="10">
        <f t="shared" ca="1" si="23"/>
        <v>273</v>
      </c>
      <c r="U108" s="11">
        <f t="shared" si="24"/>
        <v>0.58333333333333337</v>
      </c>
      <c r="V108" s="11" t="str">
        <f t="shared" ca="1" si="25"/>
        <v>-</v>
      </c>
      <c r="W108" s="7">
        <f ca="1">IF(OR(M108="〇",N108="〇"),IF(E108&lt;=$C$1,YEAR(TODAY()),YEAR(TODAY())-1),IF(E108&lt;=$C$1,YEAR(TODAY())+1,YEAR(TODAY())))</f>
        <v>2021</v>
      </c>
      <c r="X108" s="7" t="str">
        <f t="shared" si="14"/>
        <v>1001</v>
      </c>
      <c r="Y108" s="7">
        <f ca="1">IF(H108&lt;$C$1,YEAR(TODAY())+1,YEAR(TODAY()))</f>
        <v>2022</v>
      </c>
      <c r="Z108" s="8" t="str">
        <f t="shared" si="15"/>
        <v>0630</v>
      </c>
      <c r="AA108" s="9">
        <f t="shared" ca="1" si="26"/>
        <v>44470</v>
      </c>
      <c r="AB108" s="9">
        <f t="shared" ca="1" si="27"/>
        <v>44742</v>
      </c>
    </row>
    <row r="109" spans="1:28" x14ac:dyDescent="0.7">
      <c r="A109" s="1" t="s">
        <v>123</v>
      </c>
      <c r="B109" s="1" t="s">
        <v>115</v>
      </c>
      <c r="C109" s="1">
        <v>2</v>
      </c>
      <c r="E109" s="4">
        <v>701</v>
      </c>
      <c r="F109" s="4">
        <f t="shared" si="16"/>
        <v>1231</v>
      </c>
      <c r="G109" s="4">
        <f t="shared" si="17"/>
        <v>101</v>
      </c>
      <c r="H109" s="4">
        <v>330</v>
      </c>
      <c r="I109" s="3">
        <v>0.16666666666666666</v>
      </c>
      <c r="J109" s="3" t="str">
        <f t="shared" si="18"/>
        <v/>
      </c>
      <c r="K109" s="3" t="str">
        <f t="shared" si="19"/>
        <v/>
      </c>
      <c r="L109" s="3">
        <v>0.375</v>
      </c>
      <c r="M109" s="1" t="str">
        <f ca="1">IF(E109&lt;=H109,IF(AND($C$1&gt;=E109,$C$1&lt;=H109),"〇","×"),IF(AND($C$1&gt;=E109,$C$1&lt;=F109),"〇","×"))</f>
        <v>〇</v>
      </c>
      <c r="N109" s="1" t="str">
        <f ca="1">IF(E109&gt;H109,IF(AND($C$1&gt;=G109,$C$1&lt;=H109),"〇","×"),"")</f>
        <v>×</v>
      </c>
      <c r="O109" s="1" t="str">
        <f t="shared" ca="1" si="20"/>
        <v>×</v>
      </c>
      <c r="P109" s="1" t="str">
        <f t="shared" si="21"/>
        <v/>
      </c>
      <c r="Q109" s="1" t="str">
        <f t="shared" ca="1" si="22"/>
        <v>×</v>
      </c>
      <c r="R109" s="1">
        <f ca="1">IF(OR(M109="〇",N109="〇"),DATEDIF($A$1,AB109,"d")+1,"-")</f>
        <v>183</v>
      </c>
      <c r="S109" s="1" t="str">
        <f ca="1">IF(AND(M109="×",OR(N109="×",N109="")),DATEDIF($A$1,AA109,"d"),"-")</f>
        <v>-</v>
      </c>
      <c r="T109" s="10">
        <f t="shared" ca="1" si="23"/>
        <v>273</v>
      </c>
      <c r="U109" s="11">
        <f t="shared" si="24"/>
        <v>0.20833333333333334</v>
      </c>
      <c r="V109" s="11" t="str">
        <f t="shared" ca="1" si="25"/>
        <v>-</v>
      </c>
      <c r="W109" s="7">
        <f ca="1">IF(OR(M109="〇",N109="〇"),IF(E109&lt;=$C$1,YEAR(TODAY()),YEAR(TODAY())-1),IF(E109&lt;=$C$1,YEAR(TODAY())+1,YEAR(TODAY())))</f>
        <v>2021</v>
      </c>
      <c r="X109" s="7" t="str">
        <f t="shared" si="14"/>
        <v>0701</v>
      </c>
      <c r="Y109" s="7">
        <f ca="1">IF(H109&lt;$C$1,YEAR(TODAY())+1,YEAR(TODAY()))</f>
        <v>2022</v>
      </c>
      <c r="Z109" s="8" t="str">
        <f t="shared" si="15"/>
        <v>0330</v>
      </c>
      <c r="AA109" s="9">
        <f t="shared" ca="1" si="26"/>
        <v>44378</v>
      </c>
      <c r="AB109" s="9">
        <f t="shared" ca="1" si="27"/>
        <v>44650</v>
      </c>
    </row>
    <row r="110" spans="1:28" x14ac:dyDescent="0.7">
      <c r="A110" s="1" t="s">
        <v>124</v>
      </c>
      <c r="B110" s="1" t="s">
        <v>115</v>
      </c>
      <c r="C110" s="1">
        <v>3</v>
      </c>
      <c r="E110" s="4">
        <v>101</v>
      </c>
      <c r="F110" s="4" t="str">
        <f t="shared" si="16"/>
        <v/>
      </c>
      <c r="G110" s="4" t="str">
        <f t="shared" si="17"/>
        <v/>
      </c>
      <c r="H110" s="4">
        <v>1231</v>
      </c>
      <c r="I110" s="3">
        <v>0.375</v>
      </c>
      <c r="J110" s="3" t="str">
        <f t="shared" si="18"/>
        <v/>
      </c>
      <c r="K110" s="3" t="str">
        <f t="shared" si="19"/>
        <v/>
      </c>
      <c r="L110" s="3">
        <v>0.75</v>
      </c>
      <c r="M110" s="1" t="str">
        <f ca="1">IF(E110&lt;=H110,IF(AND($C$1&gt;=E110,$C$1&lt;=H110),"〇","×"),IF(AND($C$1&gt;=E110,$C$1&lt;=F110),"〇","×"))</f>
        <v>〇</v>
      </c>
      <c r="N110" s="1" t="str">
        <f>IF(E110&gt;H110,IF(AND($C$1&gt;=G110,$C$1&lt;=H110),"〇","×"),"")</f>
        <v/>
      </c>
      <c r="O110" s="1" t="str">
        <f t="shared" ca="1" si="20"/>
        <v>〇</v>
      </c>
      <c r="P110" s="1" t="str">
        <f t="shared" si="21"/>
        <v/>
      </c>
      <c r="Q110" s="1" t="str">
        <f t="shared" ca="1" si="22"/>
        <v>◎</v>
      </c>
      <c r="R110" s="1">
        <f ca="1">IF(OR(M110="〇",N110="〇"),DATEDIF($A$1,AB110,"d")+1,"-")</f>
        <v>94</v>
      </c>
      <c r="S110" s="1" t="str">
        <f ca="1">IF(AND(M110="×",OR(N110="×",N110="")),DATEDIF($A$1,AA110,"d"),"-")</f>
        <v>-</v>
      </c>
      <c r="T110" s="10">
        <f t="shared" ca="1" si="23"/>
        <v>365</v>
      </c>
      <c r="U110" s="11">
        <f t="shared" si="24"/>
        <v>0.375</v>
      </c>
      <c r="V110" s="11">
        <f t="shared" ca="1" si="25"/>
        <v>0.17200254629278788</v>
      </c>
      <c r="W110" s="7">
        <f ca="1">IF(OR(M110="〇",N110="〇"),IF(E110&lt;=$C$1,YEAR(TODAY()),YEAR(TODAY())-1),IF(E110&lt;=$C$1,YEAR(TODAY())+1,YEAR(TODAY())))</f>
        <v>2021</v>
      </c>
      <c r="X110" s="7" t="str">
        <f t="shared" si="14"/>
        <v>0101</v>
      </c>
      <c r="Y110" s="7">
        <f ca="1">IF(H110&lt;$C$1,YEAR(TODAY())+1,YEAR(TODAY()))</f>
        <v>2021</v>
      </c>
      <c r="Z110" s="8" t="str">
        <f t="shared" si="15"/>
        <v>1231</v>
      </c>
      <c r="AA110" s="9">
        <f t="shared" ca="1" si="26"/>
        <v>44197</v>
      </c>
      <c r="AB110" s="9">
        <f t="shared" ca="1" si="27"/>
        <v>44561</v>
      </c>
    </row>
    <row r="111" spans="1:28" x14ac:dyDescent="0.7">
      <c r="A111" s="1" t="s">
        <v>125</v>
      </c>
      <c r="B111" s="1" t="s">
        <v>115</v>
      </c>
      <c r="C111" s="1">
        <v>4</v>
      </c>
      <c r="E111" s="4">
        <v>701</v>
      </c>
      <c r="F111" s="4">
        <f t="shared" si="16"/>
        <v>1231</v>
      </c>
      <c r="G111" s="4">
        <f t="shared" si="17"/>
        <v>101</v>
      </c>
      <c r="H111" s="4">
        <v>330</v>
      </c>
      <c r="I111" s="3">
        <v>0.75</v>
      </c>
      <c r="J111" s="3">
        <f t="shared" si="18"/>
        <v>0.99930555555555556</v>
      </c>
      <c r="K111" s="3">
        <f t="shared" si="19"/>
        <v>0</v>
      </c>
      <c r="L111" s="3">
        <v>0.16666666666666666</v>
      </c>
      <c r="M111" s="1" t="str">
        <f ca="1">IF(E111&lt;=H111,IF(AND($C$1&gt;=E111,$C$1&lt;=H111),"〇","×"),IF(AND($C$1&gt;=E111,$C$1&lt;=F111),"〇","×"))</f>
        <v>〇</v>
      </c>
      <c r="N111" s="1" t="str">
        <f ca="1">IF(E111&gt;H111,IF(AND($C$1&gt;=G111,$C$1&lt;=H111),"〇","×"),"")</f>
        <v>×</v>
      </c>
      <c r="O111" s="1" t="str">
        <f t="shared" ca="1" si="20"/>
        <v>×</v>
      </c>
      <c r="P111" s="1" t="str">
        <f t="shared" ca="1" si="21"/>
        <v>×</v>
      </c>
      <c r="Q111" s="1" t="str">
        <f t="shared" ca="1" si="22"/>
        <v>×</v>
      </c>
      <c r="R111" s="1">
        <f ca="1">IF(OR(M111="〇",N111="〇"),DATEDIF($A$1,AB111,"d")+1,"-")</f>
        <v>183</v>
      </c>
      <c r="S111" s="1" t="str">
        <f ca="1">IF(AND(M111="×",OR(N111="×",N111="")),DATEDIF($A$1,AA111,"d"),"-")</f>
        <v>-</v>
      </c>
      <c r="T111" s="10">
        <f t="shared" ca="1" si="23"/>
        <v>273</v>
      </c>
      <c r="U111" s="11">
        <f t="shared" si="24"/>
        <v>0.58333333333333337</v>
      </c>
      <c r="V111" s="11" t="str">
        <f t="shared" ca="1" si="25"/>
        <v>-</v>
      </c>
      <c r="W111" s="7">
        <f ca="1">IF(OR(M111="〇",N111="〇"),IF(E111&lt;=$C$1,YEAR(TODAY()),YEAR(TODAY())-1),IF(E111&lt;=$C$1,YEAR(TODAY())+1,YEAR(TODAY())))</f>
        <v>2021</v>
      </c>
      <c r="X111" s="7" t="str">
        <f t="shared" si="14"/>
        <v>0701</v>
      </c>
      <c r="Y111" s="7">
        <f ca="1">IF(H111&lt;$C$1,YEAR(TODAY())+1,YEAR(TODAY()))</f>
        <v>2022</v>
      </c>
      <c r="Z111" s="8" t="str">
        <f t="shared" si="15"/>
        <v>0330</v>
      </c>
      <c r="AA111" s="9">
        <f t="shared" ca="1" si="26"/>
        <v>44378</v>
      </c>
      <c r="AB111" s="9">
        <f t="shared" ca="1" si="27"/>
        <v>44650</v>
      </c>
    </row>
    <row r="112" spans="1:28" x14ac:dyDescent="0.7">
      <c r="A112" s="1" t="s">
        <v>126</v>
      </c>
      <c r="B112" s="1" t="s">
        <v>115</v>
      </c>
      <c r="C112" s="1">
        <v>3</v>
      </c>
      <c r="E112" s="4">
        <v>101</v>
      </c>
      <c r="F112" s="4" t="str">
        <f t="shared" si="16"/>
        <v/>
      </c>
      <c r="G112" s="4" t="str">
        <f t="shared" si="17"/>
        <v/>
      </c>
      <c r="H112" s="4">
        <v>630</v>
      </c>
      <c r="I112" s="3">
        <v>0.375</v>
      </c>
      <c r="J112" s="3" t="str">
        <f t="shared" si="18"/>
        <v/>
      </c>
      <c r="K112" s="3" t="str">
        <f t="shared" si="19"/>
        <v/>
      </c>
      <c r="L112" s="3">
        <v>0.58333333333333337</v>
      </c>
      <c r="M112" s="1" t="str">
        <f ca="1">IF(E112&lt;=H112,IF(AND($C$1&gt;=E112,$C$1&lt;=H112),"〇","×"),IF(AND($C$1&gt;=E112,$C$1&lt;=F112),"〇","×"))</f>
        <v>×</v>
      </c>
      <c r="N112" s="1" t="str">
        <f>IF(E112&gt;H112,IF(AND($C$1&gt;=G112,$C$1&lt;=H112),"〇","×"),"")</f>
        <v/>
      </c>
      <c r="O112" s="1" t="str">
        <f t="shared" ca="1" si="20"/>
        <v>〇</v>
      </c>
      <c r="P112" s="1" t="str">
        <f t="shared" si="21"/>
        <v/>
      </c>
      <c r="Q112" s="1" t="str">
        <f t="shared" ca="1" si="22"/>
        <v>×</v>
      </c>
      <c r="R112" s="1" t="str">
        <f ca="1">IF(OR(M112="〇",N112="〇"),DATEDIF($A$1,AB112,"d")+1,"-")</f>
        <v>-</v>
      </c>
      <c r="S112" s="1">
        <f ca="1">IF(AND(M112="×",OR(N112="×",N112="")),DATEDIF($A$1,AA112,"d"),"-")</f>
        <v>94</v>
      </c>
      <c r="T112" s="10">
        <f t="shared" ca="1" si="23"/>
        <v>181</v>
      </c>
      <c r="U112" s="11">
        <f t="shared" si="24"/>
        <v>0.20833333333333337</v>
      </c>
      <c r="V112" s="11" t="str">
        <f t="shared" ca="1" si="25"/>
        <v>-</v>
      </c>
      <c r="W112" s="7">
        <f ca="1">IF(OR(M112="〇",N112="〇"),IF(E112&lt;=$C$1,YEAR(TODAY()),YEAR(TODAY())-1),IF(E112&lt;=$C$1,YEAR(TODAY())+1,YEAR(TODAY())))</f>
        <v>2022</v>
      </c>
      <c r="X112" s="7" t="str">
        <f t="shared" si="14"/>
        <v>0101</v>
      </c>
      <c r="Y112" s="7">
        <f ca="1">IF(H112&lt;$C$1,YEAR(TODAY())+1,YEAR(TODAY()))</f>
        <v>2022</v>
      </c>
      <c r="Z112" s="8" t="str">
        <f t="shared" si="15"/>
        <v>0630</v>
      </c>
      <c r="AA112" s="9">
        <f t="shared" ca="1" si="26"/>
        <v>44562</v>
      </c>
      <c r="AB112" s="9">
        <f t="shared" ca="1" si="27"/>
        <v>44742</v>
      </c>
    </row>
    <row r="113" spans="1:28" x14ac:dyDescent="0.7">
      <c r="A113" s="1" t="s">
        <v>127</v>
      </c>
      <c r="B113" s="1" t="s">
        <v>115</v>
      </c>
      <c r="C113" s="1">
        <v>4</v>
      </c>
      <c r="E113" s="4">
        <v>101</v>
      </c>
      <c r="F113" s="4" t="str">
        <f t="shared" si="16"/>
        <v/>
      </c>
      <c r="G113" s="4" t="str">
        <f t="shared" si="17"/>
        <v/>
      </c>
      <c r="H113" s="4">
        <v>630</v>
      </c>
      <c r="I113" s="3">
        <v>0.58333333333333337</v>
      </c>
      <c r="J113" s="3">
        <f t="shared" si="18"/>
        <v>0.99930555555555556</v>
      </c>
      <c r="K113" s="3">
        <f t="shared" si="19"/>
        <v>0</v>
      </c>
      <c r="L113" s="3">
        <v>0</v>
      </c>
      <c r="M113" s="1" t="str">
        <f ca="1">IF(E113&lt;=H113,IF(AND($C$1&gt;=E113,$C$1&lt;=H113),"〇","×"),IF(AND($C$1&gt;=E113,$C$1&lt;=F113),"〇","×"))</f>
        <v>×</v>
      </c>
      <c r="N113" s="1" t="str">
        <f>IF(E113&gt;H113,IF(AND($C$1&gt;=G113,$C$1&lt;=H113),"〇","×"),"")</f>
        <v/>
      </c>
      <c r="O113" s="1" t="str">
        <f t="shared" ca="1" si="20"/>
        <v>×</v>
      </c>
      <c r="P113" s="1" t="str">
        <f t="shared" ca="1" si="21"/>
        <v>×</v>
      </c>
      <c r="Q113" s="1" t="str">
        <f t="shared" ca="1" si="22"/>
        <v>×</v>
      </c>
      <c r="R113" s="1" t="str">
        <f ca="1">IF(OR(M113="〇",N113="〇"),DATEDIF($A$1,AB113,"d")+1,"-")</f>
        <v>-</v>
      </c>
      <c r="S113" s="1">
        <f ca="1">IF(AND(M113="×",OR(N113="×",N113="")),DATEDIF($A$1,AA113,"d"),"-")</f>
        <v>94</v>
      </c>
      <c r="T113" s="10">
        <f t="shared" ca="1" si="23"/>
        <v>181</v>
      </c>
      <c r="U113" s="11">
        <f t="shared" si="24"/>
        <v>0.58333333333333337</v>
      </c>
      <c r="V113" s="11" t="str">
        <f t="shared" ca="1" si="25"/>
        <v>-</v>
      </c>
      <c r="W113" s="7">
        <f ca="1">IF(OR(M113="〇",N113="〇"),IF(E113&lt;=$C$1,YEAR(TODAY()),YEAR(TODAY())-1),IF(E113&lt;=$C$1,YEAR(TODAY())+1,YEAR(TODAY())))</f>
        <v>2022</v>
      </c>
      <c r="X113" s="7" t="str">
        <f t="shared" si="14"/>
        <v>0101</v>
      </c>
      <c r="Y113" s="7">
        <f ca="1">IF(H113&lt;$C$1,YEAR(TODAY())+1,YEAR(TODAY()))</f>
        <v>2022</v>
      </c>
      <c r="Z113" s="8" t="str">
        <f t="shared" si="15"/>
        <v>0630</v>
      </c>
      <c r="AA113" s="9">
        <f t="shared" ca="1" si="26"/>
        <v>44562</v>
      </c>
      <c r="AB113" s="9">
        <f t="shared" ca="1" si="27"/>
        <v>44742</v>
      </c>
    </row>
    <row r="114" spans="1:28" x14ac:dyDescent="0.7">
      <c r="A114" s="1" t="s">
        <v>128</v>
      </c>
      <c r="B114" s="1" t="s">
        <v>115</v>
      </c>
      <c r="C114" s="1">
        <v>2</v>
      </c>
      <c r="E114" s="4">
        <v>501</v>
      </c>
      <c r="F114" s="4">
        <f t="shared" si="16"/>
        <v>1231</v>
      </c>
      <c r="G114" s="4">
        <f t="shared" si="17"/>
        <v>101</v>
      </c>
      <c r="H114" s="4">
        <v>131</v>
      </c>
      <c r="I114" s="3">
        <v>0</v>
      </c>
      <c r="J114" s="3" t="str">
        <f t="shared" si="18"/>
        <v/>
      </c>
      <c r="K114" s="3" t="str">
        <f t="shared" si="19"/>
        <v/>
      </c>
      <c r="L114" s="3">
        <v>0.375</v>
      </c>
      <c r="M114" s="1" t="str">
        <f ca="1">IF(E114&lt;=H114,IF(AND($C$1&gt;=E114,$C$1&lt;=H114),"〇","×"),IF(AND($C$1&gt;=E114,$C$1&lt;=F114),"〇","×"))</f>
        <v>〇</v>
      </c>
      <c r="N114" s="1" t="str">
        <f ca="1">IF(E114&gt;H114,IF(AND($C$1&gt;=G114,$C$1&lt;=H114),"〇","×"),"")</f>
        <v>×</v>
      </c>
      <c r="O114" s="1" t="str">
        <f t="shared" ca="1" si="20"/>
        <v>×</v>
      </c>
      <c r="P114" s="1" t="str">
        <f t="shared" si="21"/>
        <v/>
      </c>
      <c r="Q114" s="1" t="str">
        <f t="shared" ca="1" si="22"/>
        <v>×</v>
      </c>
      <c r="R114" s="1">
        <f ca="1">IF(OR(M114="〇",N114="〇"),DATEDIF($A$1,AB114,"d")+1,"-")</f>
        <v>125</v>
      </c>
      <c r="S114" s="1" t="str">
        <f ca="1">IF(AND(M114="×",OR(N114="×",N114="")),DATEDIF($A$1,AA114,"d"),"-")</f>
        <v>-</v>
      </c>
      <c r="T114" s="10">
        <f t="shared" ca="1" si="23"/>
        <v>276</v>
      </c>
      <c r="U114" s="11">
        <f t="shared" si="24"/>
        <v>0.375</v>
      </c>
      <c r="V114" s="11" t="str">
        <f t="shared" ca="1" si="25"/>
        <v>-</v>
      </c>
      <c r="W114" s="7">
        <f ca="1">IF(OR(M114="〇",N114="〇"),IF(E114&lt;=$C$1,YEAR(TODAY()),YEAR(TODAY())-1),IF(E114&lt;=$C$1,YEAR(TODAY())+1,YEAR(TODAY())))</f>
        <v>2021</v>
      </c>
      <c r="X114" s="7" t="str">
        <f t="shared" si="14"/>
        <v>0501</v>
      </c>
      <c r="Y114" s="7">
        <f ca="1">IF(H114&lt;$C$1,YEAR(TODAY())+1,YEAR(TODAY()))</f>
        <v>2022</v>
      </c>
      <c r="Z114" s="8" t="str">
        <f t="shared" si="15"/>
        <v>0131</v>
      </c>
      <c r="AA114" s="9">
        <f t="shared" ca="1" si="26"/>
        <v>44317</v>
      </c>
      <c r="AB114" s="9">
        <f t="shared" ca="1" si="27"/>
        <v>44592</v>
      </c>
    </row>
    <row r="115" spans="1:28" x14ac:dyDescent="0.7">
      <c r="A115" s="1" t="s">
        <v>129</v>
      </c>
      <c r="B115" s="1" t="s">
        <v>115</v>
      </c>
      <c r="C115" s="1">
        <v>3</v>
      </c>
      <c r="E115" s="4">
        <v>1001</v>
      </c>
      <c r="F115" s="4">
        <f t="shared" si="16"/>
        <v>1231</v>
      </c>
      <c r="G115" s="4">
        <f t="shared" si="17"/>
        <v>101</v>
      </c>
      <c r="H115" s="4">
        <v>531</v>
      </c>
      <c r="I115" s="3">
        <v>0.29166666666666669</v>
      </c>
      <c r="J115" s="3" t="str">
        <f t="shared" si="18"/>
        <v/>
      </c>
      <c r="K115" s="3" t="str">
        <f t="shared" si="19"/>
        <v/>
      </c>
      <c r="L115" s="3">
        <v>0.5</v>
      </c>
      <c r="M115" s="1" t="str">
        <f ca="1">IF(E115&lt;=H115,IF(AND($C$1&gt;=E115,$C$1&lt;=H115),"〇","×"),IF(AND($C$1&gt;=E115,$C$1&lt;=F115),"〇","×"))</f>
        <v>×</v>
      </c>
      <c r="N115" s="1" t="str">
        <f ca="1">IF(E115&gt;H115,IF(AND($C$1&gt;=G115,$C$1&lt;=H115),"〇","×"),"")</f>
        <v>×</v>
      </c>
      <c r="O115" s="1" t="str">
        <f t="shared" ca="1" si="20"/>
        <v>×</v>
      </c>
      <c r="P115" s="1" t="str">
        <f t="shared" si="21"/>
        <v/>
      </c>
      <c r="Q115" s="1" t="str">
        <f t="shared" ca="1" si="22"/>
        <v>×</v>
      </c>
      <c r="R115" s="1" t="str">
        <f ca="1">IF(OR(M115="〇",N115="〇"),DATEDIF($A$1,AB115,"d")+1,"-")</f>
        <v>-</v>
      </c>
      <c r="S115" s="1">
        <f ca="1">IF(AND(M115="×",OR(N115="×",N115="")),DATEDIF($A$1,AA115,"d"),"-")</f>
        <v>2</v>
      </c>
      <c r="T115" s="10">
        <f t="shared" ca="1" si="23"/>
        <v>243</v>
      </c>
      <c r="U115" s="11">
        <f t="shared" si="24"/>
        <v>0.20833333333333331</v>
      </c>
      <c r="V115" s="11" t="str">
        <f t="shared" ca="1" si="25"/>
        <v>-</v>
      </c>
      <c r="W115" s="7">
        <f ca="1">IF(OR(M115="〇",N115="〇"),IF(E115&lt;=$C$1,YEAR(TODAY()),YEAR(TODAY())-1),IF(E115&lt;=$C$1,YEAR(TODAY())+1,YEAR(TODAY())))</f>
        <v>2021</v>
      </c>
      <c r="X115" s="7" t="str">
        <f t="shared" si="14"/>
        <v>1001</v>
      </c>
      <c r="Y115" s="7">
        <f ca="1">IF(H115&lt;$C$1,YEAR(TODAY())+1,YEAR(TODAY()))</f>
        <v>2022</v>
      </c>
      <c r="Z115" s="8" t="str">
        <f t="shared" si="15"/>
        <v>0531</v>
      </c>
      <c r="AA115" s="9">
        <f t="shared" ca="1" si="26"/>
        <v>44470</v>
      </c>
      <c r="AB115" s="9">
        <f t="shared" ca="1" si="27"/>
        <v>44712</v>
      </c>
    </row>
    <row r="116" spans="1:28" x14ac:dyDescent="0.7">
      <c r="A116" s="1" t="s">
        <v>130</v>
      </c>
      <c r="B116" s="1" t="s">
        <v>60</v>
      </c>
      <c r="C116" s="1">
        <v>2</v>
      </c>
      <c r="E116" s="4">
        <v>101</v>
      </c>
      <c r="F116" s="4" t="str">
        <f t="shared" si="16"/>
        <v/>
      </c>
      <c r="G116" s="4" t="str">
        <f t="shared" si="17"/>
        <v/>
      </c>
      <c r="H116" s="4">
        <v>1231</v>
      </c>
      <c r="I116" s="3">
        <v>0.20833333333333334</v>
      </c>
      <c r="J116" s="3" t="str">
        <f t="shared" si="18"/>
        <v/>
      </c>
      <c r="K116" s="3" t="str">
        <f t="shared" si="19"/>
        <v/>
      </c>
      <c r="L116" s="3">
        <v>0.41666666666666669</v>
      </c>
      <c r="M116" s="1" t="str">
        <f ca="1">IF(E116&lt;=H116,IF(AND($C$1&gt;=E116,$C$1&lt;=H116),"〇","×"),IF(AND($C$1&gt;=E116,$C$1&lt;=F116),"〇","×"))</f>
        <v>〇</v>
      </c>
      <c r="N116" s="1" t="str">
        <f>IF(E116&gt;H116,IF(AND($C$1&gt;=G116,$C$1&lt;=H116),"〇","×"),"")</f>
        <v/>
      </c>
      <c r="O116" s="1" t="str">
        <f t="shared" ca="1" si="20"/>
        <v>×</v>
      </c>
      <c r="P116" s="1" t="str">
        <f t="shared" si="21"/>
        <v/>
      </c>
      <c r="Q116" s="1" t="str">
        <f t="shared" ca="1" si="22"/>
        <v>×</v>
      </c>
      <c r="R116" s="1">
        <f ca="1">IF(OR(M116="〇",N116="〇"),DATEDIF($A$1,AB116,"d")+1,"-")</f>
        <v>94</v>
      </c>
      <c r="S116" s="1" t="str">
        <f ca="1">IF(AND(M116="×",OR(N116="×",N116="")),DATEDIF($A$1,AA116,"d"),"-")</f>
        <v>-</v>
      </c>
      <c r="T116" s="10">
        <f t="shared" ca="1" si="23"/>
        <v>365</v>
      </c>
      <c r="U116" s="11">
        <f t="shared" si="24"/>
        <v>0.20833333333333334</v>
      </c>
      <c r="V116" s="11" t="str">
        <f t="shared" ca="1" si="25"/>
        <v>-</v>
      </c>
      <c r="W116" s="7">
        <f ca="1">IF(OR(M116="〇",N116="〇"),IF(E116&lt;=$C$1,YEAR(TODAY()),YEAR(TODAY())-1),IF(E116&lt;=$C$1,YEAR(TODAY())+1,YEAR(TODAY())))</f>
        <v>2021</v>
      </c>
      <c r="X116" s="7" t="str">
        <f t="shared" si="14"/>
        <v>0101</v>
      </c>
      <c r="Y116" s="7">
        <f ca="1">IF(H116&lt;$C$1,YEAR(TODAY())+1,YEAR(TODAY()))</f>
        <v>2021</v>
      </c>
      <c r="Z116" s="8" t="str">
        <f t="shared" si="15"/>
        <v>1231</v>
      </c>
      <c r="AA116" s="9">
        <f t="shared" ca="1" si="26"/>
        <v>44197</v>
      </c>
      <c r="AB116" s="9">
        <f t="shared" ca="1" si="27"/>
        <v>44561</v>
      </c>
    </row>
    <row r="117" spans="1:28" x14ac:dyDescent="0.7">
      <c r="A117" s="1" t="s">
        <v>131</v>
      </c>
      <c r="B117" s="1" t="s">
        <v>60</v>
      </c>
      <c r="C117" s="1">
        <v>3</v>
      </c>
      <c r="E117" s="4">
        <v>701</v>
      </c>
      <c r="F117" s="4">
        <f t="shared" si="16"/>
        <v>1231</v>
      </c>
      <c r="G117" s="4">
        <f t="shared" si="17"/>
        <v>101</v>
      </c>
      <c r="H117" s="4">
        <v>330</v>
      </c>
      <c r="I117" s="3">
        <v>0.41666666666666669</v>
      </c>
      <c r="J117" s="3" t="str">
        <f t="shared" si="18"/>
        <v/>
      </c>
      <c r="K117" s="3" t="str">
        <f t="shared" si="19"/>
        <v/>
      </c>
      <c r="L117" s="3">
        <v>0.83333333333333337</v>
      </c>
      <c r="M117" s="1" t="str">
        <f ca="1">IF(E117&lt;=H117,IF(AND($C$1&gt;=E117,$C$1&lt;=H117),"〇","×"),IF(AND($C$1&gt;=E117,$C$1&lt;=F117),"〇","×"))</f>
        <v>〇</v>
      </c>
      <c r="N117" s="1" t="str">
        <f ca="1">IF(E117&gt;H117,IF(AND($C$1&gt;=G117,$C$1&lt;=H117),"〇","×"),"")</f>
        <v>×</v>
      </c>
      <c r="O117" s="1" t="str">
        <f t="shared" ca="1" si="20"/>
        <v>〇</v>
      </c>
      <c r="P117" s="1" t="str">
        <f t="shared" si="21"/>
        <v/>
      </c>
      <c r="Q117" s="1" t="str">
        <f t="shared" ca="1" si="22"/>
        <v>◎</v>
      </c>
      <c r="R117" s="1">
        <f ca="1">IF(OR(M117="〇",N117="〇"),DATEDIF($A$1,AB117,"d")+1,"-")</f>
        <v>183</v>
      </c>
      <c r="S117" s="1" t="str">
        <f ca="1">IF(AND(M117="×",OR(N117="×",N117="")),DATEDIF($A$1,AA117,"d"),"-")</f>
        <v>-</v>
      </c>
      <c r="T117" s="10">
        <f t="shared" ca="1" si="23"/>
        <v>273</v>
      </c>
      <c r="U117" s="11">
        <f t="shared" si="24"/>
        <v>0.41666666666666669</v>
      </c>
      <c r="V117" s="11">
        <f t="shared" ca="1" si="25"/>
        <v>0.25533587962612125</v>
      </c>
      <c r="W117" s="7">
        <f ca="1">IF(OR(M117="〇",N117="〇"),IF(E117&lt;=$C$1,YEAR(TODAY()),YEAR(TODAY())-1),IF(E117&lt;=$C$1,YEAR(TODAY())+1,YEAR(TODAY())))</f>
        <v>2021</v>
      </c>
      <c r="X117" s="7" t="str">
        <f t="shared" si="14"/>
        <v>0701</v>
      </c>
      <c r="Y117" s="7">
        <f ca="1">IF(H117&lt;$C$1,YEAR(TODAY())+1,YEAR(TODAY()))</f>
        <v>2022</v>
      </c>
      <c r="Z117" s="8" t="str">
        <f t="shared" si="15"/>
        <v>0330</v>
      </c>
      <c r="AA117" s="9">
        <f t="shared" ca="1" si="26"/>
        <v>44378</v>
      </c>
      <c r="AB117" s="9">
        <f t="shared" ca="1" si="27"/>
        <v>44650</v>
      </c>
    </row>
    <row r="118" spans="1:28" x14ac:dyDescent="0.7">
      <c r="A118" s="1" t="s">
        <v>132</v>
      </c>
      <c r="B118" s="1" t="s">
        <v>60</v>
      </c>
      <c r="C118" s="1">
        <v>3</v>
      </c>
      <c r="E118" s="4">
        <v>701</v>
      </c>
      <c r="F118" s="4">
        <f t="shared" si="16"/>
        <v>1231</v>
      </c>
      <c r="G118" s="4">
        <f t="shared" si="17"/>
        <v>101</v>
      </c>
      <c r="H118" s="4">
        <v>330</v>
      </c>
      <c r="I118" s="3">
        <v>0.83333333333333337</v>
      </c>
      <c r="J118" s="3">
        <f t="shared" si="18"/>
        <v>0.99930555555555556</v>
      </c>
      <c r="K118" s="3">
        <f t="shared" si="19"/>
        <v>0</v>
      </c>
      <c r="L118" s="3">
        <v>0.20833333333333334</v>
      </c>
      <c r="M118" s="1" t="str">
        <f ca="1">IF(E118&lt;=H118,IF(AND($C$1&gt;=E118,$C$1&lt;=H118),"〇","×"),IF(AND($C$1&gt;=E118,$C$1&lt;=F118),"〇","×"))</f>
        <v>〇</v>
      </c>
      <c r="N118" s="1" t="str">
        <f ca="1">IF(E118&gt;H118,IF(AND($C$1&gt;=G118,$C$1&lt;=H118),"〇","×"),"")</f>
        <v>×</v>
      </c>
      <c r="O118" s="1" t="str">
        <f t="shared" ca="1" si="20"/>
        <v>×</v>
      </c>
      <c r="P118" s="1" t="str">
        <f t="shared" ca="1" si="21"/>
        <v>×</v>
      </c>
      <c r="Q118" s="1" t="str">
        <f t="shared" ca="1" si="22"/>
        <v>×</v>
      </c>
      <c r="R118" s="1">
        <f ca="1">IF(OR(M118="〇",N118="〇"),DATEDIF($A$1,AB118,"d")+1,"-")</f>
        <v>183</v>
      </c>
      <c r="S118" s="1" t="str">
        <f ca="1">IF(AND(M118="×",OR(N118="×",N118="")),DATEDIF($A$1,AA118,"d"),"-")</f>
        <v>-</v>
      </c>
      <c r="T118" s="10">
        <f t="shared" ca="1" si="23"/>
        <v>273</v>
      </c>
      <c r="U118" s="11">
        <f t="shared" si="24"/>
        <v>0.625</v>
      </c>
      <c r="V118" s="11" t="str">
        <f t="shared" ca="1" si="25"/>
        <v>-</v>
      </c>
      <c r="W118" s="7">
        <f ca="1">IF(OR(M118="〇",N118="〇"),IF(E118&lt;=$C$1,YEAR(TODAY()),YEAR(TODAY())-1),IF(E118&lt;=$C$1,YEAR(TODAY())+1,YEAR(TODAY())))</f>
        <v>2021</v>
      </c>
      <c r="X118" s="7" t="str">
        <f t="shared" si="14"/>
        <v>0701</v>
      </c>
      <c r="Y118" s="7">
        <f ca="1">IF(H118&lt;$C$1,YEAR(TODAY())+1,YEAR(TODAY()))</f>
        <v>2022</v>
      </c>
      <c r="Z118" s="8" t="str">
        <f t="shared" si="15"/>
        <v>0330</v>
      </c>
      <c r="AA118" s="9">
        <f t="shared" ca="1" si="26"/>
        <v>44378</v>
      </c>
      <c r="AB118" s="9">
        <f t="shared" ca="1" si="27"/>
        <v>44650</v>
      </c>
    </row>
    <row r="119" spans="1:28" x14ac:dyDescent="0.7">
      <c r="A119" s="1" t="s">
        <v>133</v>
      </c>
      <c r="B119" s="1" t="s">
        <v>115</v>
      </c>
      <c r="C119" s="1">
        <v>4</v>
      </c>
      <c r="E119" s="4">
        <v>401</v>
      </c>
      <c r="F119" s="4" t="str">
        <f t="shared" si="16"/>
        <v/>
      </c>
      <c r="G119" s="4" t="str">
        <f t="shared" si="17"/>
        <v/>
      </c>
      <c r="H119" s="4">
        <v>1130</v>
      </c>
      <c r="I119" s="3">
        <v>0.5</v>
      </c>
      <c r="J119" s="3" t="str">
        <f t="shared" si="18"/>
        <v/>
      </c>
      <c r="K119" s="3" t="str">
        <f t="shared" si="19"/>
        <v/>
      </c>
      <c r="L119" s="3">
        <v>0.91666666666666663</v>
      </c>
      <c r="M119" s="1" t="str">
        <f ca="1">IF(E119&lt;=H119,IF(AND($C$1&gt;=E119,$C$1&lt;=H119),"〇","×"),IF(AND($C$1&gt;=E119,$C$1&lt;=F119),"〇","×"))</f>
        <v>〇</v>
      </c>
      <c r="N119" s="1" t="str">
        <f>IF(E119&gt;H119,IF(AND($C$1&gt;=G119,$C$1&lt;=H119),"〇","×"),"")</f>
        <v/>
      </c>
      <c r="O119" s="1" t="str">
        <f t="shared" ca="1" si="20"/>
        <v>〇</v>
      </c>
      <c r="P119" s="1" t="str">
        <f t="shared" si="21"/>
        <v/>
      </c>
      <c r="Q119" s="1" t="str">
        <f t="shared" ca="1" si="22"/>
        <v>◎</v>
      </c>
      <c r="R119" s="1">
        <f ca="1">IF(OR(M119="〇",N119="〇"),DATEDIF($A$1,AB119,"d")+1,"-")</f>
        <v>63</v>
      </c>
      <c r="S119" s="1" t="str">
        <f ca="1">IF(AND(M119="×",OR(N119="×",N119="")),DATEDIF($A$1,AA119,"d"),"-")</f>
        <v>-</v>
      </c>
      <c r="T119" s="10">
        <f t="shared" ca="1" si="23"/>
        <v>244</v>
      </c>
      <c r="U119" s="11">
        <f t="shared" si="24"/>
        <v>0.41666666666666663</v>
      </c>
      <c r="V119" s="11">
        <f t="shared" ca="1" si="25"/>
        <v>0.33866921295945451</v>
      </c>
      <c r="W119" s="7">
        <f ca="1">IF(OR(M119="〇",N119="〇"),IF(E119&lt;=$C$1,YEAR(TODAY()),YEAR(TODAY())-1),IF(E119&lt;=$C$1,YEAR(TODAY())+1,YEAR(TODAY())))</f>
        <v>2021</v>
      </c>
      <c r="X119" s="7" t="str">
        <f t="shared" si="14"/>
        <v>0401</v>
      </c>
      <c r="Y119" s="7">
        <f ca="1">IF(H119&lt;$C$1,YEAR(TODAY())+1,YEAR(TODAY()))</f>
        <v>2021</v>
      </c>
      <c r="Z119" s="8" t="str">
        <f t="shared" si="15"/>
        <v>1130</v>
      </c>
      <c r="AA119" s="9">
        <f t="shared" ca="1" si="26"/>
        <v>44287</v>
      </c>
      <c r="AB119" s="9">
        <f t="shared" ca="1" si="27"/>
        <v>44530</v>
      </c>
    </row>
    <row r="120" spans="1:28" x14ac:dyDescent="0.7">
      <c r="A120" s="1" t="s">
        <v>134</v>
      </c>
      <c r="B120" s="1" t="s">
        <v>115</v>
      </c>
      <c r="C120" s="1">
        <v>3</v>
      </c>
      <c r="E120" s="4">
        <v>401</v>
      </c>
      <c r="F120" s="4" t="str">
        <f t="shared" si="16"/>
        <v/>
      </c>
      <c r="G120" s="4" t="str">
        <f t="shared" si="17"/>
        <v/>
      </c>
      <c r="H120" s="4">
        <v>1130</v>
      </c>
      <c r="I120" s="3">
        <v>0.91666666666666663</v>
      </c>
      <c r="J120" s="3">
        <f t="shared" si="18"/>
        <v>0.99930555555555556</v>
      </c>
      <c r="K120" s="3">
        <f t="shared" si="19"/>
        <v>0</v>
      </c>
      <c r="L120" s="3">
        <v>0.29166666666666669</v>
      </c>
      <c r="M120" s="1" t="str">
        <f ca="1">IF(E120&lt;=H120,IF(AND($C$1&gt;=E120,$C$1&lt;=H120),"〇","×"),IF(AND($C$1&gt;=E120,$C$1&lt;=F120),"〇","×"))</f>
        <v>〇</v>
      </c>
      <c r="N120" s="1" t="str">
        <f>IF(E120&gt;H120,IF(AND($C$1&gt;=G120,$C$1&lt;=H120),"〇","×"),"")</f>
        <v/>
      </c>
      <c r="O120" s="1" t="str">
        <f t="shared" ca="1" si="20"/>
        <v>×</v>
      </c>
      <c r="P120" s="1" t="str">
        <f t="shared" ca="1" si="21"/>
        <v>×</v>
      </c>
      <c r="Q120" s="1" t="str">
        <f t="shared" ca="1" si="22"/>
        <v>×</v>
      </c>
      <c r="R120" s="1">
        <f ca="1">IF(OR(M120="〇",N120="〇"),DATEDIF($A$1,AB120,"d")+1,"-")</f>
        <v>63</v>
      </c>
      <c r="S120" s="1" t="str">
        <f ca="1">IF(AND(M120="×",OR(N120="×",N120="")),DATEDIF($A$1,AA120,"d"),"-")</f>
        <v>-</v>
      </c>
      <c r="T120" s="10">
        <f t="shared" ca="1" si="23"/>
        <v>244</v>
      </c>
      <c r="U120" s="11">
        <f t="shared" si="24"/>
        <v>0.625</v>
      </c>
      <c r="V120" s="11" t="str">
        <f t="shared" ca="1" si="25"/>
        <v>-</v>
      </c>
      <c r="W120" s="7">
        <f ca="1">IF(OR(M120="〇",N120="〇"),IF(E120&lt;=$C$1,YEAR(TODAY()),YEAR(TODAY())-1),IF(E120&lt;=$C$1,YEAR(TODAY())+1,YEAR(TODAY())))</f>
        <v>2021</v>
      </c>
      <c r="X120" s="7" t="str">
        <f t="shared" si="14"/>
        <v>0401</v>
      </c>
      <c r="Y120" s="7">
        <f ca="1">IF(H120&lt;$C$1,YEAR(TODAY())+1,YEAR(TODAY()))</f>
        <v>2021</v>
      </c>
      <c r="Z120" s="8" t="str">
        <f t="shared" si="15"/>
        <v>1130</v>
      </c>
      <c r="AA120" s="9">
        <f t="shared" ca="1" si="26"/>
        <v>44287</v>
      </c>
      <c r="AB120" s="9">
        <f t="shared" ca="1" si="27"/>
        <v>44530</v>
      </c>
    </row>
    <row r="121" spans="1:28" x14ac:dyDescent="0.7">
      <c r="A121" s="1" t="s">
        <v>135</v>
      </c>
      <c r="B121" s="1" t="s">
        <v>115</v>
      </c>
      <c r="C121" s="1">
        <v>2</v>
      </c>
      <c r="E121" s="4">
        <v>1201</v>
      </c>
      <c r="F121" s="4">
        <f t="shared" si="16"/>
        <v>1231</v>
      </c>
      <c r="G121" s="4">
        <f t="shared" si="17"/>
        <v>101</v>
      </c>
      <c r="H121" s="4">
        <v>730</v>
      </c>
      <c r="I121" s="3">
        <v>0.33333333333333331</v>
      </c>
      <c r="J121" s="3" t="str">
        <f t="shared" si="18"/>
        <v/>
      </c>
      <c r="K121" s="3" t="str">
        <f t="shared" si="19"/>
        <v/>
      </c>
      <c r="L121" s="3">
        <v>0.54166666666666663</v>
      </c>
      <c r="M121" s="1" t="str">
        <f ca="1">IF(E121&lt;=H121,IF(AND($C$1&gt;=E121,$C$1&lt;=H121),"〇","×"),IF(AND($C$1&gt;=E121,$C$1&lt;=F121),"〇","×"))</f>
        <v>×</v>
      </c>
      <c r="N121" s="1" t="str">
        <f ca="1">IF(E121&gt;H121,IF(AND($C$1&gt;=G121,$C$1&lt;=H121),"〇","×"),"")</f>
        <v>×</v>
      </c>
      <c r="O121" s="1" t="str">
        <f t="shared" ca="1" si="20"/>
        <v>×</v>
      </c>
      <c r="P121" s="1" t="str">
        <f t="shared" si="21"/>
        <v/>
      </c>
      <c r="Q121" s="1" t="str">
        <f t="shared" ca="1" si="22"/>
        <v>×</v>
      </c>
      <c r="R121" s="1" t="str">
        <f ca="1">IF(OR(M121="〇",N121="〇"),DATEDIF($A$1,AB121,"d")+1,"-")</f>
        <v>-</v>
      </c>
      <c r="S121" s="1">
        <f ca="1">IF(AND(M121="×",OR(N121="×",N121="")),DATEDIF($A$1,AA121,"d"),"-")</f>
        <v>63</v>
      </c>
      <c r="T121" s="10">
        <f t="shared" ca="1" si="23"/>
        <v>242</v>
      </c>
      <c r="U121" s="11">
        <f t="shared" si="24"/>
        <v>0.20833333333333331</v>
      </c>
      <c r="V121" s="11" t="str">
        <f t="shared" ca="1" si="25"/>
        <v>-</v>
      </c>
      <c r="W121" s="7">
        <f ca="1">IF(OR(M121="〇",N121="〇"),IF(E121&lt;=$C$1,YEAR(TODAY()),YEAR(TODAY())-1),IF(E121&lt;=$C$1,YEAR(TODAY())+1,YEAR(TODAY())))</f>
        <v>2021</v>
      </c>
      <c r="X121" s="7" t="str">
        <f t="shared" si="14"/>
        <v>1201</v>
      </c>
      <c r="Y121" s="7">
        <f ca="1">IF(H121&lt;$C$1,YEAR(TODAY())+1,YEAR(TODAY()))</f>
        <v>2022</v>
      </c>
      <c r="Z121" s="8" t="str">
        <f t="shared" si="15"/>
        <v>0730</v>
      </c>
      <c r="AA121" s="9">
        <f t="shared" ca="1" si="26"/>
        <v>44531</v>
      </c>
      <c r="AB121" s="9">
        <f t="shared" ca="1" si="27"/>
        <v>44772</v>
      </c>
    </row>
    <row r="122" spans="1:28" x14ac:dyDescent="0.7">
      <c r="A122" s="1" t="s">
        <v>136</v>
      </c>
      <c r="B122" s="1" t="s">
        <v>115</v>
      </c>
      <c r="C122" s="1">
        <v>3</v>
      </c>
      <c r="E122" s="4">
        <v>1201</v>
      </c>
      <c r="F122" s="4">
        <f t="shared" si="16"/>
        <v>1231</v>
      </c>
      <c r="G122" s="4">
        <f t="shared" si="17"/>
        <v>101</v>
      </c>
      <c r="H122" s="4">
        <v>930</v>
      </c>
      <c r="I122" s="3">
        <v>0.54166666666666663</v>
      </c>
      <c r="J122" s="3" t="str">
        <f t="shared" si="18"/>
        <v/>
      </c>
      <c r="K122" s="3" t="str">
        <f t="shared" si="19"/>
        <v/>
      </c>
      <c r="L122" s="3">
        <v>0.95833333333333337</v>
      </c>
      <c r="M122" s="1" t="str">
        <f ca="1">IF(E122&lt;=H122,IF(AND($C$1&gt;=E122,$C$1&lt;=H122),"〇","×"),IF(AND($C$1&gt;=E122,$C$1&lt;=F122),"〇","×"))</f>
        <v>×</v>
      </c>
      <c r="N122" s="1" t="str">
        <f ca="1">IF(E122&gt;H122,IF(AND($C$1&gt;=G122,$C$1&lt;=H122),"〇","×"),"")</f>
        <v>〇</v>
      </c>
      <c r="O122" s="1" t="str">
        <f t="shared" ca="1" si="20"/>
        <v>〇</v>
      </c>
      <c r="P122" s="1" t="str">
        <f t="shared" si="21"/>
        <v/>
      </c>
      <c r="Q122" s="1" t="str">
        <f t="shared" ca="1" si="22"/>
        <v>◎</v>
      </c>
      <c r="R122" s="1">
        <f ca="1">IF(OR(M122="〇",N122="〇"),DATEDIF($A$1,AB122,"d")+1,"-")</f>
        <v>2</v>
      </c>
      <c r="S122" s="1" t="str">
        <f ca="1">IF(AND(M122="×",OR(N122="×",N122="")),DATEDIF($A$1,AA122,"d"),"-")</f>
        <v>-</v>
      </c>
      <c r="T122" s="10">
        <f t="shared" ca="1" si="23"/>
        <v>304</v>
      </c>
      <c r="U122" s="11">
        <f t="shared" si="24"/>
        <v>0.41666666666666674</v>
      </c>
      <c r="V122" s="11">
        <f t="shared" ca="1" si="25"/>
        <v>0.38033587962612125</v>
      </c>
      <c r="W122" s="7">
        <f ca="1">IF(OR(M122="〇",N122="〇"),IF(E122&lt;=$C$1,YEAR(TODAY()),YEAR(TODAY())-1),IF(E122&lt;=$C$1,YEAR(TODAY())+1,YEAR(TODAY())))</f>
        <v>2020</v>
      </c>
      <c r="X122" s="7" t="str">
        <f t="shared" si="14"/>
        <v>1201</v>
      </c>
      <c r="Y122" s="7">
        <f ca="1">IF(H122&lt;$C$1,YEAR(TODAY())+1,YEAR(TODAY()))</f>
        <v>2021</v>
      </c>
      <c r="Z122" s="8" t="str">
        <f t="shared" si="15"/>
        <v>0930</v>
      </c>
      <c r="AA122" s="9">
        <f t="shared" ca="1" si="26"/>
        <v>44166</v>
      </c>
      <c r="AB122" s="9">
        <f t="shared" ca="1" si="27"/>
        <v>44469</v>
      </c>
    </row>
    <row r="123" spans="1:28" x14ac:dyDescent="0.7">
      <c r="A123" s="1" t="s">
        <v>137</v>
      </c>
      <c r="B123" s="1" t="s">
        <v>115</v>
      </c>
      <c r="C123" s="1">
        <v>2</v>
      </c>
      <c r="E123" s="4">
        <v>301</v>
      </c>
      <c r="F123" s="4" t="str">
        <f t="shared" si="16"/>
        <v/>
      </c>
      <c r="G123" s="4" t="str">
        <f t="shared" si="17"/>
        <v/>
      </c>
      <c r="H123" s="4">
        <v>1030</v>
      </c>
      <c r="I123" s="3">
        <v>0.45833333333333331</v>
      </c>
      <c r="J123" s="3" t="str">
        <f t="shared" si="18"/>
        <v/>
      </c>
      <c r="K123" s="3" t="str">
        <f t="shared" si="19"/>
        <v/>
      </c>
      <c r="L123" s="3">
        <v>0.875</v>
      </c>
      <c r="M123" s="1" t="str">
        <f ca="1">IF(E123&lt;=H123,IF(AND($C$1&gt;=E123,$C$1&lt;=H123),"〇","×"),IF(AND($C$1&gt;=E123,$C$1&lt;=F123),"〇","×"))</f>
        <v>〇</v>
      </c>
      <c r="N123" s="1" t="str">
        <f>IF(E123&gt;H123,IF(AND($C$1&gt;=G123,$C$1&lt;=H123),"〇","×"),"")</f>
        <v/>
      </c>
      <c r="O123" s="1" t="str">
        <f t="shared" ca="1" si="20"/>
        <v>〇</v>
      </c>
      <c r="P123" s="1" t="str">
        <f t="shared" si="21"/>
        <v/>
      </c>
      <c r="Q123" s="1" t="str">
        <f t="shared" ca="1" si="22"/>
        <v>◎</v>
      </c>
      <c r="R123" s="1">
        <f ca="1">IF(OR(M123="〇",N123="〇"),DATEDIF($A$1,AB123,"d")+1,"-")</f>
        <v>32</v>
      </c>
      <c r="S123" s="1" t="str">
        <f ca="1">IF(AND(M123="×",OR(N123="×",N123="")),DATEDIF($A$1,AA123,"d"),"-")</f>
        <v>-</v>
      </c>
      <c r="T123" s="10">
        <f t="shared" ca="1" si="23"/>
        <v>244</v>
      </c>
      <c r="U123" s="11">
        <f t="shared" si="24"/>
        <v>0.41666666666666669</v>
      </c>
      <c r="V123" s="11">
        <f t="shared" ca="1" si="25"/>
        <v>0.29700254629278788</v>
      </c>
      <c r="W123" s="7">
        <f ca="1">IF(OR(M123="〇",N123="〇"),IF(E123&lt;=$C$1,YEAR(TODAY()),YEAR(TODAY())-1),IF(E123&lt;=$C$1,YEAR(TODAY())+1,YEAR(TODAY())))</f>
        <v>2021</v>
      </c>
      <c r="X123" s="7" t="str">
        <f t="shared" si="14"/>
        <v>0301</v>
      </c>
      <c r="Y123" s="7">
        <f ca="1">IF(H123&lt;$C$1,YEAR(TODAY())+1,YEAR(TODAY()))</f>
        <v>2021</v>
      </c>
      <c r="Z123" s="8" t="str">
        <f t="shared" si="15"/>
        <v>1030</v>
      </c>
      <c r="AA123" s="9">
        <f t="shared" ca="1" si="26"/>
        <v>44256</v>
      </c>
      <c r="AB123" s="9">
        <f t="shared" ca="1" si="27"/>
        <v>44499</v>
      </c>
    </row>
    <row r="124" spans="1:28" x14ac:dyDescent="0.7">
      <c r="A124" s="1" t="s">
        <v>138</v>
      </c>
      <c r="B124" s="1" t="s">
        <v>115</v>
      </c>
      <c r="C124" s="1">
        <v>2</v>
      </c>
      <c r="E124" s="4">
        <v>301</v>
      </c>
      <c r="F124" s="4" t="str">
        <f t="shared" si="16"/>
        <v/>
      </c>
      <c r="G124" s="4" t="str">
        <f t="shared" si="17"/>
        <v/>
      </c>
      <c r="H124" s="4">
        <v>1030</v>
      </c>
      <c r="I124" s="3">
        <v>0.875</v>
      </c>
      <c r="J124" s="3">
        <f t="shared" si="18"/>
        <v>0.99930555555555556</v>
      </c>
      <c r="K124" s="3">
        <f t="shared" si="19"/>
        <v>0</v>
      </c>
      <c r="L124" s="3">
        <v>0.25</v>
      </c>
      <c r="M124" s="1" t="str">
        <f ca="1">IF(E124&lt;=H124,IF(AND($C$1&gt;=E124,$C$1&lt;=H124),"〇","×"),IF(AND($C$1&gt;=E124,$C$1&lt;=F124),"〇","×"))</f>
        <v>〇</v>
      </c>
      <c r="N124" s="1" t="str">
        <f>IF(E124&gt;H124,IF(AND($C$1&gt;=G124,$C$1&lt;=H124),"〇","×"),"")</f>
        <v/>
      </c>
      <c r="O124" s="1" t="str">
        <f t="shared" ca="1" si="20"/>
        <v>×</v>
      </c>
      <c r="P124" s="1" t="str">
        <f t="shared" ca="1" si="21"/>
        <v>×</v>
      </c>
      <c r="Q124" s="1" t="str">
        <f t="shared" ca="1" si="22"/>
        <v>×</v>
      </c>
      <c r="R124" s="1">
        <f ca="1">IF(OR(M124="〇",N124="〇"),DATEDIF($A$1,AB124,"d")+1,"-")</f>
        <v>32</v>
      </c>
      <c r="S124" s="1" t="str">
        <f ca="1">IF(AND(M124="×",OR(N124="×",N124="")),DATEDIF($A$1,AA124,"d"),"-")</f>
        <v>-</v>
      </c>
      <c r="T124" s="10">
        <f t="shared" ca="1" si="23"/>
        <v>244</v>
      </c>
      <c r="U124" s="11">
        <f t="shared" si="24"/>
        <v>0.625</v>
      </c>
      <c r="V124" s="11" t="str">
        <f t="shared" ca="1" si="25"/>
        <v>-</v>
      </c>
      <c r="W124" s="7">
        <f ca="1">IF(OR(M124="〇",N124="〇"),IF(E124&lt;=$C$1,YEAR(TODAY()),YEAR(TODAY())-1),IF(E124&lt;=$C$1,YEAR(TODAY())+1,YEAR(TODAY())))</f>
        <v>2021</v>
      </c>
      <c r="X124" s="7" t="str">
        <f t="shared" si="14"/>
        <v>0301</v>
      </c>
      <c r="Y124" s="7">
        <f ca="1">IF(H124&lt;$C$1,YEAR(TODAY())+1,YEAR(TODAY()))</f>
        <v>2021</v>
      </c>
      <c r="Z124" s="8" t="str">
        <f t="shared" si="15"/>
        <v>1030</v>
      </c>
      <c r="AA124" s="9">
        <f t="shared" ca="1" si="26"/>
        <v>44256</v>
      </c>
      <c r="AB124" s="9">
        <f t="shared" ca="1" si="27"/>
        <v>44499</v>
      </c>
    </row>
    <row r="125" spans="1:28" x14ac:dyDescent="0.7">
      <c r="A125" s="1" t="s">
        <v>139</v>
      </c>
      <c r="B125" s="1" t="s">
        <v>60</v>
      </c>
      <c r="C125" s="1">
        <v>3</v>
      </c>
      <c r="E125" s="4">
        <v>301</v>
      </c>
      <c r="F125" s="4" t="str">
        <f t="shared" si="16"/>
        <v/>
      </c>
      <c r="G125" s="4" t="str">
        <f t="shared" si="17"/>
        <v/>
      </c>
      <c r="H125" s="4">
        <v>1130</v>
      </c>
      <c r="I125" s="3">
        <v>0.33333333333333331</v>
      </c>
      <c r="J125" s="3" t="str">
        <f t="shared" si="18"/>
        <v/>
      </c>
      <c r="K125" s="3" t="str">
        <f t="shared" si="19"/>
        <v/>
      </c>
      <c r="L125" s="3">
        <v>0.54166666666666663</v>
      </c>
      <c r="M125" s="1" t="str">
        <f ca="1">IF(E125&lt;=H125,IF(AND($C$1&gt;=E125,$C$1&lt;=H125),"〇","×"),IF(AND($C$1&gt;=E125,$C$1&lt;=F125),"〇","×"))</f>
        <v>〇</v>
      </c>
      <c r="N125" s="1" t="str">
        <f>IF(E125&gt;H125,IF(AND($C$1&gt;=G125,$C$1&lt;=H125),"〇","×"),"")</f>
        <v/>
      </c>
      <c r="O125" s="1" t="str">
        <f t="shared" ca="1" si="20"/>
        <v>×</v>
      </c>
      <c r="P125" s="1" t="str">
        <f t="shared" si="21"/>
        <v/>
      </c>
      <c r="Q125" s="1" t="str">
        <f t="shared" ca="1" si="22"/>
        <v>×</v>
      </c>
      <c r="R125" s="1">
        <f ca="1">IF(OR(M125="〇",N125="〇"),DATEDIF($A$1,AB125,"d")+1,"-")</f>
        <v>63</v>
      </c>
      <c r="S125" s="1" t="str">
        <f ca="1">IF(AND(M125="×",OR(N125="×",N125="")),DATEDIF($A$1,AA125,"d"),"-")</f>
        <v>-</v>
      </c>
      <c r="T125" s="10">
        <f t="shared" ca="1" si="23"/>
        <v>275</v>
      </c>
      <c r="U125" s="11">
        <f t="shared" si="24"/>
        <v>0.20833333333333331</v>
      </c>
      <c r="V125" s="11" t="str">
        <f t="shared" ca="1" si="25"/>
        <v>-</v>
      </c>
      <c r="W125" s="7">
        <f ca="1">IF(OR(M125="〇",N125="〇"),IF(E125&lt;=$C$1,YEAR(TODAY()),YEAR(TODAY())-1),IF(E125&lt;=$C$1,YEAR(TODAY())+1,YEAR(TODAY())))</f>
        <v>2021</v>
      </c>
      <c r="X125" s="7" t="str">
        <f t="shared" si="14"/>
        <v>0301</v>
      </c>
      <c r="Y125" s="7">
        <f ca="1">IF(H125&lt;$C$1,YEAR(TODAY())+1,YEAR(TODAY()))</f>
        <v>2021</v>
      </c>
      <c r="Z125" s="8" t="str">
        <f t="shared" si="15"/>
        <v>1130</v>
      </c>
      <c r="AA125" s="9">
        <f t="shared" ca="1" si="26"/>
        <v>44256</v>
      </c>
      <c r="AB125" s="9">
        <f t="shared" ca="1" si="27"/>
        <v>44530</v>
      </c>
    </row>
    <row r="126" spans="1:28" x14ac:dyDescent="0.7">
      <c r="A126" s="1" t="s">
        <v>140</v>
      </c>
      <c r="B126" s="1" t="s">
        <v>115</v>
      </c>
      <c r="C126" s="1">
        <v>2</v>
      </c>
      <c r="E126" s="4">
        <v>401</v>
      </c>
      <c r="F126" s="4" t="str">
        <f t="shared" si="16"/>
        <v/>
      </c>
      <c r="G126" s="4" t="str">
        <f t="shared" si="17"/>
        <v/>
      </c>
      <c r="H126" s="4">
        <v>1231</v>
      </c>
      <c r="I126" s="3">
        <v>0.41666666666666669</v>
      </c>
      <c r="J126" s="3" t="str">
        <f t="shared" si="18"/>
        <v/>
      </c>
      <c r="K126" s="3" t="str">
        <f t="shared" si="19"/>
        <v/>
      </c>
      <c r="L126" s="3">
        <v>0.79166666666666663</v>
      </c>
      <c r="M126" s="1" t="str">
        <f ca="1">IF(E126&lt;=H126,IF(AND($C$1&gt;=E126,$C$1&lt;=H126),"〇","×"),IF(AND($C$1&gt;=E126,$C$1&lt;=F126),"〇","×"))</f>
        <v>〇</v>
      </c>
      <c r="N126" s="1" t="str">
        <f>IF(E126&gt;H126,IF(AND($C$1&gt;=G126,$C$1&lt;=H126),"〇","×"),"")</f>
        <v/>
      </c>
      <c r="O126" s="1" t="str">
        <f t="shared" ca="1" si="20"/>
        <v>〇</v>
      </c>
      <c r="P126" s="1" t="str">
        <f t="shared" si="21"/>
        <v/>
      </c>
      <c r="Q126" s="1" t="str">
        <f t="shared" ca="1" si="22"/>
        <v>◎</v>
      </c>
      <c r="R126" s="1">
        <f ca="1">IF(OR(M126="〇",N126="〇"),DATEDIF($A$1,AB126,"d")+1,"-")</f>
        <v>94</v>
      </c>
      <c r="S126" s="1" t="str">
        <f ca="1">IF(AND(M126="×",OR(N126="×",N126="")),DATEDIF($A$1,AA126,"d"),"-")</f>
        <v>-</v>
      </c>
      <c r="T126" s="10">
        <f t="shared" ca="1" si="23"/>
        <v>275</v>
      </c>
      <c r="U126" s="11">
        <f t="shared" si="24"/>
        <v>0.37499999999999994</v>
      </c>
      <c r="V126" s="11">
        <f t="shared" ca="1" si="25"/>
        <v>0.21366921295945451</v>
      </c>
      <c r="W126" s="7">
        <f ca="1">IF(OR(M126="〇",N126="〇"),IF(E126&lt;=$C$1,YEAR(TODAY()),YEAR(TODAY())-1),IF(E126&lt;=$C$1,YEAR(TODAY())+1,YEAR(TODAY())))</f>
        <v>2021</v>
      </c>
      <c r="X126" s="7" t="str">
        <f t="shared" si="14"/>
        <v>0401</v>
      </c>
      <c r="Y126" s="7">
        <f ca="1">IF(H126&lt;$C$1,YEAR(TODAY())+1,YEAR(TODAY()))</f>
        <v>2021</v>
      </c>
      <c r="Z126" s="8" t="str">
        <f t="shared" si="15"/>
        <v>1231</v>
      </c>
      <c r="AA126" s="9">
        <f t="shared" ca="1" si="26"/>
        <v>44287</v>
      </c>
      <c r="AB126" s="9">
        <f t="shared" ca="1" si="27"/>
        <v>44561</v>
      </c>
    </row>
    <row r="127" spans="1:28" x14ac:dyDescent="0.7">
      <c r="A127" s="1" t="s">
        <v>141</v>
      </c>
      <c r="B127" s="1" t="s">
        <v>115</v>
      </c>
      <c r="C127" s="1">
        <v>3</v>
      </c>
      <c r="E127" s="4">
        <v>101</v>
      </c>
      <c r="F127" s="4" t="str">
        <f t="shared" si="16"/>
        <v/>
      </c>
      <c r="G127" s="4" t="str">
        <f t="shared" si="17"/>
        <v/>
      </c>
      <c r="H127" s="4">
        <v>1231</v>
      </c>
      <c r="I127" s="3">
        <v>0.54166666666666663</v>
      </c>
      <c r="J127" s="3" t="str">
        <f t="shared" si="18"/>
        <v/>
      </c>
      <c r="K127" s="3" t="str">
        <f t="shared" si="19"/>
        <v/>
      </c>
      <c r="L127" s="3">
        <v>0.95833333333333337</v>
      </c>
      <c r="M127" s="1" t="str">
        <f ca="1">IF(E127&lt;=H127,IF(AND($C$1&gt;=E127,$C$1&lt;=H127),"〇","×"),IF(AND($C$1&gt;=E127,$C$1&lt;=F127),"〇","×"))</f>
        <v>〇</v>
      </c>
      <c r="N127" s="1" t="str">
        <f>IF(E127&gt;H127,IF(AND($C$1&gt;=G127,$C$1&lt;=H127),"〇","×"),"")</f>
        <v/>
      </c>
      <c r="O127" s="1" t="str">
        <f t="shared" ca="1" si="20"/>
        <v>〇</v>
      </c>
      <c r="P127" s="1" t="str">
        <f t="shared" si="21"/>
        <v/>
      </c>
      <c r="Q127" s="1" t="str">
        <f t="shared" ca="1" si="22"/>
        <v>◎</v>
      </c>
      <c r="R127" s="1">
        <f ca="1">IF(OR(M127="〇",N127="〇"),DATEDIF($A$1,AB127,"d")+1,"-")</f>
        <v>94</v>
      </c>
      <c r="S127" s="1" t="str">
        <f ca="1">IF(AND(M127="×",OR(N127="×",N127="")),DATEDIF($A$1,AA127,"d"),"-")</f>
        <v>-</v>
      </c>
      <c r="T127" s="10">
        <f t="shared" ca="1" si="23"/>
        <v>365</v>
      </c>
      <c r="U127" s="11">
        <f t="shared" si="24"/>
        <v>0.41666666666666674</v>
      </c>
      <c r="V127" s="11">
        <f t="shared" ca="1" si="25"/>
        <v>0.38033587962612125</v>
      </c>
      <c r="W127" s="7">
        <f ca="1">IF(OR(M127="〇",N127="〇"),IF(E127&lt;=$C$1,YEAR(TODAY()),YEAR(TODAY())-1),IF(E127&lt;=$C$1,YEAR(TODAY())+1,YEAR(TODAY())))</f>
        <v>2021</v>
      </c>
      <c r="X127" s="7" t="str">
        <f t="shared" si="14"/>
        <v>0101</v>
      </c>
      <c r="Y127" s="7">
        <f ca="1">IF(H127&lt;$C$1,YEAR(TODAY())+1,YEAR(TODAY()))</f>
        <v>2021</v>
      </c>
      <c r="Z127" s="8" t="str">
        <f t="shared" si="15"/>
        <v>1231</v>
      </c>
      <c r="AA127" s="9">
        <f t="shared" ca="1" si="26"/>
        <v>44197</v>
      </c>
      <c r="AB127" s="9">
        <f t="shared" ca="1" si="27"/>
        <v>44561</v>
      </c>
    </row>
    <row r="128" spans="1:28" x14ac:dyDescent="0.7">
      <c r="A128" s="1" t="s">
        <v>142</v>
      </c>
      <c r="B128" s="1" t="s">
        <v>115</v>
      </c>
      <c r="C128" s="1">
        <v>2</v>
      </c>
      <c r="E128" s="4">
        <v>501</v>
      </c>
      <c r="F128" s="4" t="str">
        <f t="shared" si="16"/>
        <v/>
      </c>
      <c r="G128" s="4" t="str">
        <f t="shared" si="17"/>
        <v/>
      </c>
      <c r="H128" s="4">
        <v>1231</v>
      </c>
      <c r="I128" s="3">
        <v>0.95833333333333337</v>
      </c>
      <c r="J128" s="3">
        <f t="shared" si="18"/>
        <v>0.99930555555555556</v>
      </c>
      <c r="K128" s="3">
        <f t="shared" si="19"/>
        <v>0</v>
      </c>
      <c r="L128" s="3">
        <v>0.33333333333333331</v>
      </c>
      <c r="M128" s="1" t="str">
        <f ca="1">IF(E128&lt;=H128,IF(AND($C$1&gt;=E128,$C$1&lt;=H128),"〇","×"),IF(AND($C$1&gt;=E128,$C$1&lt;=F128),"〇","×"))</f>
        <v>〇</v>
      </c>
      <c r="N128" s="1" t="str">
        <f>IF(E128&gt;H128,IF(AND($C$1&gt;=G128,$C$1&lt;=H128),"〇","×"),"")</f>
        <v/>
      </c>
      <c r="O128" s="1" t="str">
        <f t="shared" ca="1" si="20"/>
        <v>×</v>
      </c>
      <c r="P128" s="1" t="str">
        <f t="shared" ca="1" si="21"/>
        <v>×</v>
      </c>
      <c r="Q128" s="1" t="str">
        <f ca="1">IF(AND(OR(M128="〇",N128="〇"),OR(O128="〇",P128="〇")),"◎","×")</f>
        <v>×</v>
      </c>
      <c r="R128" s="1">
        <f ca="1">IF(OR(M128="〇",N128="〇"),DATEDIF($A$1,AB128,"d")+1,"-")</f>
        <v>94</v>
      </c>
      <c r="S128" s="1" t="str">
        <f ca="1">IF(AND(M128="×",OR(N128="×",N128="")),DATEDIF($A$1,AA128,"d"),"-")</f>
        <v>-</v>
      </c>
      <c r="T128" s="10">
        <f t="shared" ca="1" si="23"/>
        <v>245</v>
      </c>
      <c r="U128" s="11">
        <f t="shared" si="24"/>
        <v>0.625</v>
      </c>
      <c r="V128" s="11" t="str">
        <f t="shared" ca="1" si="25"/>
        <v>-</v>
      </c>
      <c r="W128" s="7">
        <f ca="1">IF(OR(M128="〇",N128="〇"),IF(E128&lt;=$C$1,YEAR(TODAY()),YEAR(TODAY())-1),IF(E128&lt;=$C$1,YEAR(TODAY())+1,YEAR(TODAY())))</f>
        <v>2021</v>
      </c>
      <c r="X128" s="7" t="str">
        <f t="shared" si="14"/>
        <v>0501</v>
      </c>
      <c r="Y128" s="7">
        <f ca="1">IF(H128&lt;$C$1,YEAR(TODAY())+1,YEAR(TODAY()))</f>
        <v>2021</v>
      </c>
      <c r="Z128" s="8" t="str">
        <f t="shared" si="15"/>
        <v>1231</v>
      </c>
      <c r="AA128" s="9">
        <f t="shared" ca="1" si="26"/>
        <v>44317</v>
      </c>
      <c r="AB128" s="9">
        <f t="shared" ca="1" si="27"/>
        <v>44561</v>
      </c>
    </row>
    <row r="129" spans="1:28" x14ac:dyDescent="0.7">
      <c r="A129" s="1" t="s">
        <v>143</v>
      </c>
      <c r="B129" s="1" t="s">
        <v>115</v>
      </c>
      <c r="C129" s="1">
        <v>3</v>
      </c>
      <c r="E129" s="4">
        <v>1101</v>
      </c>
      <c r="F129" s="4">
        <f t="shared" si="16"/>
        <v>1231</v>
      </c>
      <c r="G129" s="4">
        <f t="shared" si="17"/>
        <v>101</v>
      </c>
      <c r="H129" s="4">
        <v>430</v>
      </c>
      <c r="I129" s="3">
        <v>0.29166666666666669</v>
      </c>
      <c r="J129" s="3" t="str">
        <f t="shared" si="18"/>
        <v/>
      </c>
      <c r="K129" s="3" t="str">
        <f t="shared" si="19"/>
        <v/>
      </c>
      <c r="L129" s="3">
        <v>0.5</v>
      </c>
      <c r="M129" s="1" t="str">
        <f ca="1">IF(E129&lt;=H129,IF(AND($C$1&gt;=E129,$C$1&lt;=H129),"〇","×"),IF(AND($C$1&gt;=E129,$C$1&lt;=F129),"〇","×"))</f>
        <v>×</v>
      </c>
      <c r="N129" s="1" t="str">
        <f ca="1">IF(E129&gt;H129,IF(AND($C$1&gt;=G129,$C$1&lt;=H129),"〇","×"),"")</f>
        <v>×</v>
      </c>
      <c r="O129" s="1" t="str">
        <f t="shared" ca="1" si="20"/>
        <v>×</v>
      </c>
      <c r="P129" s="1" t="str">
        <f t="shared" si="21"/>
        <v/>
      </c>
      <c r="Q129" s="1" t="str">
        <f t="shared" ca="1" si="22"/>
        <v>×</v>
      </c>
      <c r="R129" s="1" t="str">
        <f ca="1">IF(OR(M129="〇",N129="〇"),DATEDIF($A$1,AB129,"d")+1,"-")</f>
        <v>-</v>
      </c>
      <c r="S129" s="1">
        <f ca="1">IF(AND(M129="×",OR(N129="×",N129="")),DATEDIF($A$1,AA129,"d"),"-")</f>
        <v>33</v>
      </c>
      <c r="T129" s="10">
        <f t="shared" ca="1" si="23"/>
        <v>181</v>
      </c>
      <c r="U129" s="11">
        <f t="shared" si="24"/>
        <v>0.20833333333333331</v>
      </c>
      <c r="V129" s="11" t="str">
        <f t="shared" ca="1" si="25"/>
        <v>-</v>
      </c>
      <c r="W129" s="7">
        <f ca="1">IF(OR(M129="〇",N129="〇"),IF(E129&lt;=$C$1,YEAR(TODAY()),YEAR(TODAY())-1),IF(E129&lt;=$C$1,YEAR(TODAY())+1,YEAR(TODAY())))</f>
        <v>2021</v>
      </c>
      <c r="X129" s="7" t="str">
        <f t="shared" si="14"/>
        <v>1101</v>
      </c>
      <c r="Y129" s="7">
        <f ca="1">IF(H129&lt;$C$1,YEAR(TODAY())+1,YEAR(TODAY()))</f>
        <v>2022</v>
      </c>
      <c r="Z129" s="8" t="str">
        <f t="shared" si="15"/>
        <v>0430</v>
      </c>
      <c r="AA129" s="9">
        <f t="shared" ca="1" si="26"/>
        <v>44501</v>
      </c>
      <c r="AB129" s="9">
        <f t="shared" ca="1" si="27"/>
        <v>44681</v>
      </c>
    </row>
    <row r="130" spans="1:28" x14ac:dyDescent="0.7">
      <c r="A130" s="1" t="s">
        <v>144</v>
      </c>
      <c r="B130" s="1" t="s">
        <v>115</v>
      </c>
      <c r="C130" s="1">
        <v>4</v>
      </c>
      <c r="E130" s="4">
        <v>1101</v>
      </c>
      <c r="F130" s="4">
        <f t="shared" si="16"/>
        <v>1231</v>
      </c>
      <c r="G130" s="4">
        <f t="shared" si="17"/>
        <v>101</v>
      </c>
      <c r="H130" s="4">
        <v>430</v>
      </c>
      <c r="I130" s="3">
        <v>0.5</v>
      </c>
      <c r="J130" s="3" t="str">
        <f t="shared" si="18"/>
        <v/>
      </c>
      <c r="K130" s="3" t="str">
        <f t="shared" si="19"/>
        <v/>
      </c>
      <c r="L130" s="3">
        <v>0.91666666666666663</v>
      </c>
      <c r="M130" s="1" t="str">
        <f ca="1">IF(E130&lt;=H130,IF(AND($C$1&gt;=E130,$C$1&lt;=H130),"〇","×"),IF(AND($C$1&gt;=E130,$C$1&lt;=F130),"〇","×"))</f>
        <v>×</v>
      </c>
      <c r="N130" s="1" t="str">
        <f ca="1">IF(E130&gt;H130,IF(AND($C$1&gt;=G130,$C$1&lt;=H130),"〇","×"),"")</f>
        <v>×</v>
      </c>
      <c r="O130" s="1" t="str">
        <f t="shared" ca="1" si="20"/>
        <v>〇</v>
      </c>
      <c r="P130" s="1" t="str">
        <f t="shared" si="21"/>
        <v/>
      </c>
      <c r="Q130" s="1" t="str">
        <f t="shared" ca="1" si="22"/>
        <v>×</v>
      </c>
      <c r="R130" s="1" t="str">
        <f ca="1">IF(OR(M130="〇",N130="〇"),DATEDIF($A$1,AB130,"d")+1,"-")</f>
        <v>-</v>
      </c>
      <c r="S130" s="1">
        <f ca="1">IF(AND(M130="×",OR(N130="×",N130="")),DATEDIF($A$1,AA130,"d"),"-")</f>
        <v>33</v>
      </c>
      <c r="T130" s="10">
        <f t="shared" ca="1" si="23"/>
        <v>181</v>
      </c>
      <c r="U130" s="11">
        <f t="shared" si="24"/>
        <v>0.41666666666666663</v>
      </c>
      <c r="V130" s="11" t="str">
        <f t="shared" ca="1" si="25"/>
        <v>-</v>
      </c>
      <c r="W130" s="7">
        <f ca="1">IF(OR(M130="〇",N130="〇"),IF(E130&lt;=$C$1,YEAR(TODAY()),YEAR(TODAY())-1),IF(E130&lt;=$C$1,YEAR(TODAY())+1,YEAR(TODAY())))</f>
        <v>2021</v>
      </c>
      <c r="X130" s="7" t="str">
        <f t="shared" si="14"/>
        <v>1101</v>
      </c>
      <c r="Y130" s="7">
        <f ca="1">IF(H130&lt;$C$1,YEAR(TODAY())+1,YEAR(TODAY()))</f>
        <v>2022</v>
      </c>
      <c r="Z130" s="8" t="str">
        <f t="shared" si="15"/>
        <v>0430</v>
      </c>
      <c r="AA130" s="9">
        <f t="shared" ca="1" si="26"/>
        <v>44501</v>
      </c>
      <c r="AB130" s="9">
        <f t="shared" ca="1" si="27"/>
        <v>44681</v>
      </c>
    </row>
    <row r="131" spans="1:28" x14ac:dyDescent="0.7">
      <c r="A131" s="1" t="s">
        <v>145</v>
      </c>
      <c r="B131" s="1" t="s">
        <v>115</v>
      </c>
      <c r="C131" s="1">
        <v>3</v>
      </c>
      <c r="E131" s="4">
        <v>1101</v>
      </c>
      <c r="F131" s="4">
        <f t="shared" si="16"/>
        <v>1231</v>
      </c>
      <c r="G131" s="4">
        <f t="shared" si="17"/>
        <v>101</v>
      </c>
      <c r="H131" s="4">
        <v>430</v>
      </c>
      <c r="I131" s="3">
        <v>0.91666666666666663</v>
      </c>
      <c r="J131" s="3">
        <f t="shared" si="18"/>
        <v>0.99930555555555556</v>
      </c>
      <c r="K131" s="3">
        <f t="shared" si="19"/>
        <v>0</v>
      </c>
      <c r="L131" s="3">
        <v>0.29166666666666669</v>
      </c>
      <c r="M131" s="1" t="str">
        <f ca="1">IF(E131&lt;=H131,IF(AND($C$1&gt;=E131,$C$1&lt;=H131),"〇","×"),IF(AND($C$1&gt;=E131,$C$1&lt;=F131),"〇","×"))</f>
        <v>×</v>
      </c>
      <c r="N131" s="1" t="str">
        <f ca="1">IF(E131&gt;H131,IF(AND($C$1&gt;=G131,$C$1&lt;=H131),"〇","×"),"")</f>
        <v>×</v>
      </c>
      <c r="O131" s="1" t="str">
        <f t="shared" ca="1" si="20"/>
        <v>×</v>
      </c>
      <c r="P131" s="1" t="str">
        <f t="shared" ca="1" si="21"/>
        <v>×</v>
      </c>
      <c r="Q131" s="1" t="str">
        <f t="shared" ca="1" si="22"/>
        <v>×</v>
      </c>
      <c r="R131" s="1" t="str">
        <f ca="1">IF(OR(M131="〇",N131="〇"),DATEDIF($A$1,AB131,"d")+1,"-")</f>
        <v>-</v>
      </c>
      <c r="S131" s="1">
        <f ca="1">IF(AND(M131="×",OR(N131="×",N131="")),DATEDIF($A$1,AA131,"d"),"-")</f>
        <v>33</v>
      </c>
      <c r="T131" s="10">
        <f t="shared" ca="1" si="23"/>
        <v>181</v>
      </c>
      <c r="U131" s="11">
        <f t="shared" si="24"/>
        <v>0.625</v>
      </c>
      <c r="V131" s="11" t="str">
        <f t="shared" ca="1" si="25"/>
        <v>-</v>
      </c>
      <c r="W131" s="7">
        <f ca="1">IF(OR(M131="〇",N131="〇"),IF(E131&lt;=$C$1,YEAR(TODAY()),YEAR(TODAY())-1),IF(E131&lt;=$C$1,YEAR(TODAY())+1,YEAR(TODAY())))</f>
        <v>2021</v>
      </c>
      <c r="X131" s="7" t="str">
        <f t="shared" si="14"/>
        <v>1101</v>
      </c>
      <c r="Y131" s="7">
        <f ca="1">IF(H131&lt;$C$1,YEAR(TODAY())+1,YEAR(TODAY()))</f>
        <v>2022</v>
      </c>
      <c r="Z131" s="8" t="str">
        <f t="shared" si="15"/>
        <v>0430</v>
      </c>
      <c r="AA131" s="9">
        <f t="shared" ca="1" si="26"/>
        <v>44501</v>
      </c>
      <c r="AB131" s="9">
        <f t="shared" ca="1" si="27"/>
        <v>44681</v>
      </c>
    </row>
    <row r="132" spans="1:28" x14ac:dyDescent="0.7">
      <c r="A132" s="1" t="s">
        <v>146</v>
      </c>
      <c r="B132" s="1" t="s">
        <v>115</v>
      </c>
      <c r="C132" s="1">
        <v>2</v>
      </c>
      <c r="E132" s="4">
        <v>1201</v>
      </c>
      <c r="F132" s="4">
        <f t="shared" si="16"/>
        <v>1231</v>
      </c>
      <c r="G132" s="4">
        <f t="shared" si="17"/>
        <v>101</v>
      </c>
      <c r="H132" s="4">
        <v>530</v>
      </c>
      <c r="I132" s="3">
        <v>0.41666666666666669</v>
      </c>
      <c r="J132" s="3" t="str">
        <f t="shared" si="18"/>
        <v/>
      </c>
      <c r="K132" s="3" t="str">
        <f t="shared" si="19"/>
        <v/>
      </c>
      <c r="L132" s="3">
        <v>0.83333333333333337</v>
      </c>
      <c r="M132" s="1" t="str">
        <f ca="1">IF(E132&lt;=H132,IF(AND($C$1&gt;=E132,$C$1&lt;=H132),"〇","×"),IF(AND($C$1&gt;=E132,$C$1&lt;=F132),"〇","×"))</f>
        <v>×</v>
      </c>
      <c r="N132" s="1" t="str">
        <f ca="1">IF(E132&gt;H132,IF(AND($C$1&gt;=G132,$C$1&lt;=H132),"〇","×"),"")</f>
        <v>×</v>
      </c>
      <c r="O132" s="1" t="str">
        <f t="shared" ca="1" si="20"/>
        <v>〇</v>
      </c>
      <c r="P132" s="1" t="str">
        <f t="shared" si="21"/>
        <v/>
      </c>
      <c r="Q132" s="1" t="str">
        <f t="shared" ca="1" si="22"/>
        <v>×</v>
      </c>
      <c r="R132" s="1" t="str">
        <f ca="1">IF(OR(M132="〇",N132="〇"),DATEDIF($A$1,AB132,"d")+1,"-")</f>
        <v>-</v>
      </c>
      <c r="S132" s="1">
        <f ca="1">IF(AND(M132="×",OR(N132="×",N132="")),DATEDIF($A$1,AA132,"d"),"-")</f>
        <v>63</v>
      </c>
      <c r="T132" s="10">
        <f t="shared" ca="1" si="23"/>
        <v>181</v>
      </c>
      <c r="U132" s="11">
        <f t="shared" si="24"/>
        <v>0.41666666666666669</v>
      </c>
      <c r="V132" s="11" t="str">
        <f t="shared" ca="1" si="25"/>
        <v>-</v>
      </c>
      <c r="W132" s="7">
        <f ca="1">IF(OR(M132="〇",N132="〇"),IF(E132&lt;=$C$1,YEAR(TODAY()),YEAR(TODAY())-1),IF(E132&lt;=$C$1,YEAR(TODAY())+1,YEAR(TODAY())))</f>
        <v>2021</v>
      </c>
      <c r="X132" s="7" t="str">
        <f t="shared" ref="X132:X195" si="28">TEXT(E132,"0###")</f>
        <v>1201</v>
      </c>
      <c r="Y132" s="7">
        <f ca="1">IF(H132&lt;$C$1,YEAR(TODAY())+1,YEAR(TODAY()))</f>
        <v>2022</v>
      </c>
      <c r="Z132" s="8" t="str">
        <f t="shared" ref="Z132:Z195" si="29">TEXT(H132,"0###")</f>
        <v>0530</v>
      </c>
      <c r="AA132" s="9">
        <f t="shared" ca="1" si="26"/>
        <v>44531</v>
      </c>
      <c r="AB132" s="9">
        <f t="shared" ca="1" si="27"/>
        <v>44711</v>
      </c>
    </row>
    <row r="133" spans="1:28" x14ac:dyDescent="0.7">
      <c r="A133" s="1" t="s">
        <v>147</v>
      </c>
      <c r="B133" s="1" t="s">
        <v>115</v>
      </c>
      <c r="C133" s="1">
        <v>3</v>
      </c>
      <c r="E133" s="4">
        <v>1201</v>
      </c>
      <c r="F133" s="4">
        <f t="shared" ref="F133:F196" si="30">IF(E133&gt;H133,1231,"")</f>
        <v>1231</v>
      </c>
      <c r="G133" s="4">
        <f t="shared" ref="G133:G196" si="31">IF(E133&gt;H133,101,"")</f>
        <v>101</v>
      </c>
      <c r="H133" s="4">
        <v>530</v>
      </c>
      <c r="I133" s="3">
        <v>0.83333333333333337</v>
      </c>
      <c r="J133" s="3">
        <f t="shared" ref="J133:J196" si="32">IF(I133&gt;L133,TIME(23,59,0),"")</f>
        <v>0.99930555555555556</v>
      </c>
      <c r="K133" s="3">
        <f t="shared" ref="K133:K196" si="33">IF(I133&gt;L133,TIME(0,0,0),"")</f>
        <v>0</v>
      </c>
      <c r="L133" s="3">
        <v>0.20833333333333334</v>
      </c>
      <c r="M133" s="1" t="str">
        <f ca="1">IF(E133&lt;=H133,IF(AND($C$1&gt;=E133,$C$1&lt;=H133),"〇","×"),IF(AND($C$1&gt;=E133,$C$1&lt;=F133),"〇","×"))</f>
        <v>×</v>
      </c>
      <c r="N133" s="1" t="str">
        <f ca="1">IF(E133&gt;H133,IF(AND($C$1&gt;=G133,$C$1&lt;=H133),"〇","×"),"")</f>
        <v>×</v>
      </c>
      <c r="O133" s="1" t="str">
        <f t="shared" ref="O133:O196" ca="1" si="34">IF(I133&lt;L133,IF(AND($B$1&gt;=I133,$B$1&lt;=L133),"〇","×"),IF(AND($B$1&gt;=I133,$B$1&lt;=J133),"〇","×"))</f>
        <v>×</v>
      </c>
      <c r="P133" s="1" t="str">
        <f t="shared" ref="P133:P196" ca="1" si="35">IF(I133&gt;L133,IF(AND($B$1&gt;=K133,$B$1&lt;=L133),"〇","×"),"")</f>
        <v>×</v>
      </c>
      <c r="Q133" s="1" t="str">
        <f t="shared" ref="Q133:Q196" ca="1" si="36">IF(AND(OR(M133="〇",N133="〇"),OR(O133="〇",P133="〇")),"◎","×")</f>
        <v>×</v>
      </c>
      <c r="R133" s="1" t="str">
        <f ca="1">IF(OR(M133="〇",N133="〇"),DATEDIF($A$1,AB133,"d")+1,"-")</f>
        <v>-</v>
      </c>
      <c r="S133" s="1">
        <f ca="1">IF(AND(M133="×",OR(N133="×",N133="")),DATEDIF($A$1,AA133,"d"),"-")</f>
        <v>63</v>
      </c>
      <c r="T133" s="10">
        <f t="shared" ref="T133:T196" ca="1" si="37">DATEDIF(AA133,AB133,"d")+1</f>
        <v>181</v>
      </c>
      <c r="U133" s="11">
        <f t="shared" ref="U133:U196" si="38">IF(I133&lt;L133,L133-I133,I133-L133)</f>
        <v>0.625</v>
      </c>
      <c r="V133" s="11" t="str">
        <f t="shared" ref="V133:V196" ca="1" si="39">IF(Q133="◎",IF(U133=0.999305555555556,"いつでも",L133+IF($B$1&gt;L133,1,0)-$B$1),"-")</f>
        <v>-</v>
      </c>
      <c r="W133" s="7">
        <f ca="1">IF(OR(M133="〇",N133="〇"),IF(E133&lt;=$C$1,YEAR(TODAY()),YEAR(TODAY())-1),IF(E133&lt;=$C$1,YEAR(TODAY())+1,YEAR(TODAY())))</f>
        <v>2021</v>
      </c>
      <c r="X133" s="7" t="str">
        <f t="shared" si="28"/>
        <v>1201</v>
      </c>
      <c r="Y133" s="7">
        <f ca="1">IF(H133&lt;$C$1,YEAR(TODAY())+1,YEAR(TODAY()))</f>
        <v>2022</v>
      </c>
      <c r="Z133" s="8" t="str">
        <f t="shared" si="29"/>
        <v>0530</v>
      </c>
      <c r="AA133" s="9">
        <f t="shared" ref="AA133:AA196" ca="1" si="40">DATEVALUE(TEXT(W133&amp;X133,"0000!/00!/00"))</f>
        <v>44531</v>
      </c>
      <c r="AB133" s="9">
        <f t="shared" ref="AB133:AB196" ca="1" si="41">DATEVALUE(TEXT(Y133&amp;Z133,"0000!/00!/00"))</f>
        <v>44711</v>
      </c>
    </row>
    <row r="134" spans="1:28" x14ac:dyDescent="0.7">
      <c r="A134" s="1" t="s">
        <v>148</v>
      </c>
      <c r="B134" s="1" t="s">
        <v>115</v>
      </c>
      <c r="C134" s="1">
        <v>4</v>
      </c>
      <c r="E134" s="4">
        <v>1201</v>
      </c>
      <c r="F134" s="4">
        <f t="shared" si="30"/>
        <v>1231</v>
      </c>
      <c r="G134" s="4">
        <f t="shared" si="31"/>
        <v>101</v>
      </c>
      <c r="H134" s="4">
        <v>530</v>
      </c>
      <c r="I134" s="3">
        <v>0.20833333333333334</v>
      </c>
      <c r="J134" s="3" t="str">
        <f t="shared" si="32"/>
        <v/>
      </c>
      <c r="K134" s="3" t="str">
        <f t="shared" si="33"/>
        <v/>
      </c>
      <c r="L134" s="3">
        <v>0.41666666666666669</v>
      </c>
      <c r="M134" s="1" t="str">
        <f ca="1">IF(E134&lt;=H134,IF(AND($C$1&gt;=E134,$C$1&lt;=H134),"〇","×"),IF(AND($C$1&gt;=E134,$C$1&lt;=F134),"〇","×"))</f>
        <v>×</v>
      </c>
      <c r="N134" s="1" t="str">
        <f ca="1">IF(E134&gt;H134,IF(AND($C$1&gt;=G134,$C$1&lt;=H134),"〇","×"),"")</f>
        <v>×</v>
      </c>
      <c r="O134" s="1" t="str">
        <f t="shared" ca="1" si="34"/>
        <v>×</v>
      </c>
      <c r="P134" s="1" t="str">
        <f t="shared" si="35"/>
        <v/>
      </c>
      <c r="Q134" s="1" t="str">
        <f t="shared" ca="1" si="36"/>
        <v>×</v>
      </c>
      <c r="R134" s="1" t="str">
        <f ca="1">IF(OR(M134="〇",N134="〇"),DATEDIF($A$1,AB134,"d")+1,"-")</f>
        <v>-</v>
      </c>
      <c r="S134" s="1">
        <f ca="1">IF(AND(M134="×",OR(N134="×",N134="")),DATEDIF($A$1,AA134,"d"),"-")</f>
        <v>63</v>
      </c>
      <c r="T134" s="10">
        <f t="shared" ca="1" si="37"/>
        <v>181</v>
      </c>
      <c r="U134" s="11">
        <f t="shared" si="38"/>
        <v>0.20833333333333334</v>
      </c>
      <c r="V134" s="11" t="str">
        <f t="shared" ca="1" si="39"/>
        <v>-</v>
      </c>
      <c r="W134" s="7">
        <f ca="1">IF(OR(M134="〇",N134="〇"),IF(E134&lt;=$C$1,YEAR(TODAY()),YEAR(TODAY())-1),IF(E134&lt;=$C$1,YEAR(TODAY())+1,YEAR(TODAY())))</f>
        <v>2021</v>
      </c>
      <c r="X134" s="7" t="str">
        <f t="shared" si="28"/>
        <v>1201</v>
      </c>
      <c r="Y134" s="7">
        <f ca="1">IF(H134&lt;$C$1,YEAR(TODAY())+1,YEAR(TODAY()))</f>
        <v>2022</v>
      </c>
      <c r="Z134" s="8" t="str">
        <f t="shared" si="29"/>
        <v>0530</v>
      </c>
      <c r="AA134" s="9">
        <f t="shared" ca="1" si="40"/>
        <v>44531</v>
      </c>
      <c r="AB134" s="9">
        <f t="shared" ca="1" si="41"/>
        <v>44711</v>
      </c>
    </row>
    <row r="135" spans="1:28" x14ac:dyDescent="0.7">
      <c r="A135" s="1" t="s">
        <v>149</v>
      </c>
      <c r="B135" s="1" t="s">
        <v>114</v>
      </c>
      <c r="C135" s="1">
        <v>5</v>
      </c>
      <c r="E135" s="4">
        <v>701</v>
      </c>
      <c r="F135" s="4">
        <f t="shared" si="30"/>
        <v>1231</v>
      </c>
      <c r="G135" s="4">
        <f t="shared" si="31"/>
        <v>101</v>
      </c>
      <c r="H135" s="4">
        <v>330</v>
      </c>
      <c r="I135" s="3">
        <v>0.29166666666666669</v>
      </c>
      <c r="J135" s="3" t="str">
        <f t="shared" si="32"/>
        <v/>
      </c>
      <c r="K135" s="3" t="str">
        <f t="shared" si="33"/>
        <v/>
      </c>
      <c r="L135" s="3">
        <v>0.5</v>
      </c>
      <c r="M135" s="1" t="str">
        <f ca="1">IF(E135&lt;=H135,IF(AND($C$1&gt;=E135,$C$1&lt;=H135),"〇","×"),IF(AND($C$1&gt;=E135,$C$1&lt;=F135),"〇","×"))</f>
        <v>〇</v>
      </c>
      <c r="N135" s="1" t="str">
        <f ca="1">IF(E135&gt;H135,IF(AND($C$1&gt;=G135,$C$1&lt;=H135),"〇","×"),"")</f>
        <v>×</v>
      </c>
      <c r="O135" s="1" t="str">
        <f t="shared" ca="1" si="34"/>
        <v>×</v>
      </c>
      <c r="P135" s="1" t="str">
        <f t="shared" si="35"/>
        <v/>
      </c>
      <c r="Q135" s="1" t="str">
        <f t="shared" ca="1" si="36"/>
        <v>×</v>
      </c>
      <c r="R135" s="1">
        <f ca="1">IF(OR(M135="〇",N135="〇"),DATEDIF($A$1,AB135,"d")+1,"-")</f>
        <v>183</v>
      </c>
      <c r="S135" s="1" t="str">
        <f ca="1">IF(AND(M135="×",OR(N135="×",N135="")),DATEDIF($A$1,AA135,"d"),"-")</f>
        <v>-</v>
      </c>
      <c r="T135" s="10">
        <f t="shared" ca="1" si="37"/>
        <v>273</v>
      </c>
      <c r="U135" s="11">
        <f t="shared" si="38"/>
        <v>0.20833333333333331</v>
      </c>
      <c r="V135" s="11" t="str">
        <f t="shared" ca="1" si="39"/>
        <v>-</v>
      </c>
      <c r="W135" s="7">
        <f ca="1">IF(OR(M135="〇",N135="〇"),IF(E135&lt;=$C$1,YEAR(TODAY()),YEAR(TODAY())-1),IF(E135&lt;=$C$1,YEAR(TODAY())+1,YEAR(TODAY())))</f>
        <v>2021</v>
      </c>
      <c r="X135" s="7" t="str">
        <f t="shared" si="28"/>
        <v>0701</v>
      </c>
      <c r="Y135" s="7">
        <f ca="1">IF(H135&lt;$C$1,YEAR(TODAY())+1,YEAR(TODAY()))</f>
        <v>2022</v>
      </c>
      <c r="Z135" s="8" t="str">
        <f t="shared" si="29"/>
        <v>0330</v>
      </c>
      <c r="AA135" s="9">
        <f t="shared" ca="1" si="40"/>
        <v>44378</v>
      </c>
      <c r="AB135" s="9">
        <f t="shared" ca="1" si="41"/>
        <v>44650</v>
      </c>
    </row>
    <row r="136" spans="1:28" x14ac:dyDescent="0.7">
      <c r="A136" s="1" t="s">
        <v>150</v>
      </c>
      <c r="B136" s="1" t="s">
        <v>114</v>
      </c>
      <c r="C136" s="1">
        <v>3</v>
      </c>
      <c r="E136" s="4">
        <v>701</v>
      </c>
      <c r="F136" s="4">
        <f t="shared" si="30"/>
        <v>1231</v>
      </c>
      <c r="G136" s="4">
        <f t="shared" si="31"/>
        <v>101</v>
      </c>
      <c r="H136" s="4">
        <v>330</v>
      </c>
      <c r="I136" s="3">
        <v>0.5</v>
      </c>
      <c r="J136" s="3" t="str">
        <f t="shared" si="32"/>
        <v/>
      </c>
      <c r="K136" s="3" t="str">
        <f t="shared" si="33"/>
        <v/>
      </c>
      <c r="L136" s="3">
        <v>0.91666666666666663</v>
      </c>
      <c r="M136" s="1" t="str">
        <f ca="1">IF(E136&lt;=H136,IF(AND($C$1&gt;=E136,$C$1&lt;=H136),"〇","×"),IF(AND($C$1&gt;=E136,$C$1&lt;=F136),"〇","×"))</f>
        <v>〇</v>
      </c>
      <c r="N136" s="1" t="str">
        <f ca="1">IF(E136&gt;H136,IF(AND($C$1&gt;=G136,$C$1&lt;=H136),"〇","×"),"")</f>
        <v>×</v>
      </c>
      <c r="O136" s="1" t="str">
        <f t="shared" ca="1" si="34"/>
        <v>〇</v>
      </c>
      <c r="P136" s="1" t="str">
        <f t="shared" si="35"/>
        <v/>
      </c>
      <c r="Q136" s="1" t="str">
        <f t="shared" ca="1" si="36"/>
        <v>◎</v>
      </c>
      <c r="R136" s="1">
        <f ca="1">IF(OR(M136="〇",N136="〇"),DATEDIF($A$1,AB136,"d")+1,"-")</f>
        <v>183</v>
      </c>
      <c r="S136" s="1" t="str">
        <f ca="1">IF(AND(M136="×",OR(N136="×",N136="")),DATEDIF($A$1,AA136,"d"),"-")</f>
        <v>-</v>
      </c>
      <c r="T136" s="10">
        <f t="shared" ca="1" si="37"/>
        <v>273</v>
      </c>
      <c r="U136" s="11">
        <f t="shared" si="38"/>
        <v>0.41666666666666663</v>
      </c>
      <c r="V136" s="11">
        <f t="shared" ca="1" si="39"/>
        <v>0.33866921295945451</v>
      </c>
      <c r="W136" s="7">
        <f ca="1">IF(OR(M136="〇",N136="〇"),IF(E136&lt;=$C$1,YEAR(TODAY()),YEAR(TODAY())-1),IF(E136&lt;=$C$1,YEAR(TODAY())+1,YEAR(TODAY())))</f>
        <v>2021</v>
      </c>
      <c r="X136" s="7" t="str">
        <f t="shared" si="28"/>
        <v>0701</v>
      </c>
      <c r="Y136" s="7">
        <f ca="1">IF(H136&lt;$C$1,YEAR(TODAY())+1,YEAR(TODAY()))</f>
        <v>2022</v>
      </c>
      <c r="Z136" s="8" t="str">
        <f t="shared" si="29"/>
        <v>0330</v>
      </c>
      <c r="AA136" s="9">
        <f t="shared" ca="1" si="40"/>
        <v>44378</v>
      </c>
      <c r="AB136" s="9">
        <f t="shared" ca="1" si="41"/>
        <v>44650</v>
      </c>
    </row>
    <row r="137" spans="1:28" x14ac:dyDescent="0.7">
      <c r="A137" s="1" t="s">
        <v>151</v>
      </c>
      <c r="B137" s="1" t="s">
        <v>114</v>
      </c>
      <c r="C137" s="1">
        <v>4</v>
      </c>
      <c r="E137" s="4">
        <v>701</v>
      </c>
      <c r="F137" s="4">
        <f t="shared" si="30"/>
        <v>1231</v>
      </c>
      <c r="G137" s="4">
        <f t="shared" si="31"/>
        <v>101</v>
      </c>
      <c r="H137" s="4">
        <v>330</v>
      </c>
      <c r="I137" s="3">
        <v>0.91666666666666663</v>
      </c>
      <c r="J137" s="3">
        <f t="shared" si="32"/>
        <v>0.99930555555555556</v>
      </c>
      <c r="K137" s="3">
        <f t="shared" si="33"/>
        <v>0</v>
      </c>
      <c r="L137" s="3">
        <v>0.29166666666666669</v>
      </c>
      <c r="M137" s="1" t="str">
        <f ca="1">IF(E137&lt;=H137,IF(AND($C$1&gt;=E137,$C$1&lt;=H137),"〇","×"),IF(AND($C$1&gt;=E137,$C$1&lt;=F137),"〇","×"))</f>
        <v>〇</v>
      </c>
      <c r="N137" s="1" t="str">
        <f ca="1">IF(E137&gt;H137,IF(AND($C$1&gt;=G137,$C$1&lt;=H137),"〇","×"),"")</f>
        <v>×</v>
      </c>
      <c r="O137" s="1" t="str">
        <f t="shared" ca="1" si="34"/>
        <v>×</v>
      </c>
      <c r="P137" s="1" t="str">
        <f t="shared" ca="1" si="35"/>
        <v>×</v>
      </c>
      <c r="Q137" s="1" t="str">
        <f ca="1">IF(AND(OR(M137="〇",N137="〇"),OR(O137="〇",P137="〇")),"◎","×")</f>
        <v>×</v>
      </c>
      <c r="R137" s="1">
        <f ca="1">IF(OR(M137="〇",N137="〇"),DATEDIF($A$1,AB137,"d")+1,"-")</f>
        <v>183</v>
      </c>
      <c r="S137" s="1" t="str">
        <f ca="1">IF(AND(M137="×",OR(N137="×",N137="")),DATEDIF($A$1,AA137,"d"),"-")</f>
        <v>-</v>
      </c>
      <c r="T137" s="10">
        <f t="shared" ca="1" si="37"/>
        <v>273</v>
      </c>
      <c r="U137" s="11">
        <f t="shared" si="38"/>
        <v>0.625</v>
      </c>
      <c r="V137" s="11" t="str">
        <f t="shared" ca="1" si="39"/>
        <v>-</v>
      </c>
      <c r="W137" s="7">
        <f ca="1">IF(OR(M137="〇",N137="〇"),IF(E137&lt;=$C$1,YEAR(TODAY()),YEAR(TODAY())-1),IF(E137&lt;=$C$1,YEAR(TODAY())+1,YEAR(TODAY())))</f>
        <v>2021</v>
      </c>
      <c r="X137" s="7" t="str">
        <f t="shared" si="28"/>
        <v>0701</v>
      </c>
      <c r="Y137" s="7">
        <f ca="1">IF(H137&lt;$C$1,YEAR(TODAY())+1,YEAR(TODAY()))</f>
        <v>2022</v>
      </c>
      <c r="Z137" s="8" t="str">
        <f t="shared" si="29"/>
        <v>0330</v>
      </c>
      <c r="AA137" s="9">
        <f t="shared" ca="1" si="40"/>
        <v>44378</v>
      </c>
      <c r="AB137" s="9">
        <f t="shared" ca="1" si="41"/>
        <v>44650</v>
      </c>
    </row>
    <row r="138" spans="1:28" x14ac:dyDescent="0.7">
      <c r="A138" s="1" t="s">
        <v>152</v>
      </c>
      <c r="B138" s="1" t="s">
        <v>60</v>
      </c>
      <c r="C138" s="1">
        <v>4</v>
      </c>
      <c r="E138" s="4">
        <v>401</v>
      </c>
      <c r="F138" s="4" t="str">
        <f t="shared" si="30"/>
        <v/>
      </c>
      <c r="G138" s="4" t="str">
        <f t="shared" si="31"/>
        <v/>
      </c>
      <c r="H138" s="4">
        <v>930</v>
      </c>
      <c r="I138" s="3">
        <v>0.54166666666666663</v>
      </c>
      <c r="J138" s="3" t="str">
        <f t="shared" si="32"/>
        <v/>
      </c>
      <c r="K138" s="3" t="str">
        <f t="shared" si="33"/>
        <v/>
      </c>
      <c r="L138" s="3">
        <v>0.95833333333333337</v>
      </c>
      <c r="M138" s="1" t="str">
        <f ca="1">IF(E138&lt;=H138,IF(AND($C$1&gt;=E138,$C$1&lt;=H138),"〇","×"),IF(AND($C$1&gt;=E138,$C$1&lt;=F138),"〇","×"))</f>
        <v>〇</v>
      </c>
      <c r="N138" s="1" t="str">
        <f>IF(E138&gt;H138,IF(AND($C$1&gt;=G138,$C$1&lt;=H138),"〇","×"),"")</f>
        <v/>
      </c>
      <c r="O138" s="1" t="str">
        <f t="shared" ca="1" si="34"/>
        <v>〇</v>
      </c>
      <c r="P138" s="1" t="str">
        <f t="shared" si="35"/>
        <v/>
      </c>
      <c r="Q138" s="1" t="str">
        <f t="shared" ca="1" si="36"/>
        <v>◎</v>
      </c>
      <c r="R138" s="1">
        <f ca="1">IF(OR(M138="〇",N138="〇"),DATEDIF($A$1,AB138,"d")+1,"-")</f>
        <v>2</v>
      </c>
      <c r="S138" s="1" t="str">
        <f ca="1">IF(AND(M138="×",OR(N138="×",N138="")),DATEDIF($A$1,AA138,"d"),"-")</f>
        <v>-</v>
      </c>
      <c r="T138" s="10">
        <f t="shared" ca="1" si="37"/>
        <v>183</v>
      </c>
      <c r="U138" s="11">
        <f t="shared" si="38"/>
        <v>0.41666666666666674</v>
      </c>
      <c r="V138" s="11">
        <f t="shared" ca="1" si="39"/>
        <v>0.38033587962612125</v>
      </c>
      <c r="W138" s="7">
        <f ca="1">IF(OR(M138="〇",N138="〇"),IF(E138&lt;=$C$1,YEAR(TODAY()),YEAR(TODAY())-1),IF(E138&lt;=$C$1,YEAR(TODAY())+1,YEAR(TODAY())))</f>
        <v>2021</v>
      </c>
      <c r="X138" s="7" t="str">
        <f t="shared" si="28"/>
        <v>0401</v>
      </c>
      <c r="Y138" s="7">
        <f ca="1">IF(H138&lt;$C$1,YEAR(TODAY())+1,YEAR(TODAY()))</f>
        <v>2021</v>
      </c>
      <c r="Z138" s="8" t="str">
        <f t="shared" si="29"/>
        <v>0930</v>
      </c>
      <c r="AA138" s="9">
        <f t="shared" ca="1" si="40"/>
        <v>44287</v>
      </c>
      <c r="AB138" s="9">
        <f t="shared" ca="1" si="41"/>
        <v>44469</v>
      </c>
    </row>
    <row r="139" spans="1:28" x14ac:dyDescent="0.7">
      <c r="A139" s="1" t="s">
        <v>153</v>
      </c>
      <c r="B139" s="1" t="s">
        <v>60</v>
      </c>
      <c r="C139" s="1">
        <v>3</v>
      </c>
      <c r="E139" s="4">
        <v>401</v>
      </c>
      <c r="F139" s="4" t="str">
        <f t="shared" si="30"/>
        <v/>
      </c>
      <c r="G139" s="4" t="str">
        <f t="shared" si="31"/>
        <v/>
      </c>
      <c r="H139" s="4">
        <v>930</v>
      </c>
      <c r="I139" s="3">
        <v>0.95833333333333337</v>
      </c>
      <c r="J139" s="3">
        <f t="shared" si="32"/>
        <v>0.99930555555555556</v>
      </c>
      <c r="K139" s="3">
        <f t="shared" si="33"/>
        <v>0</v>
      </c>
      <c r="L139" s="3">
        <v>0.33333333333333331</v>
      </c>
      <c r="M139" s="1" t="str">
        <f ca="1">IF(E139&lt;=H139,IF(AND($C$1&gt;=E139,$C$1&lt;=H139),"〇","×"),IF(AND($C$1&gt;=E139,$C$1&lt;=F139),"〇","×"))</f>
        <v>〇</v>
      </c>
      <c r="N139" s="1" t="str">
        <f>IF(E139&gt;H139,IF(AND($C$1&gt;=G139,$C$1&lt;=H139),"〇","×"),"")</f>
        <v/>
      </c>
      <c r="O139" s="1" t="str">
        <f t="shared" ca="1" si="34"/>
        <v>×</v>
      </c>
      <c r="P139" s="1" t="str">
        <f t="shared" ca="1" si="35"/>
        <v>×</v>
      </c>
      <c r="Q139" s="1" t="str">
        <f t="shared" ca="1" si="36"/>
        <v>×</v>
      </c>
      <c r="R139" s="1">
        <f ca="1">IF(OR(M139="〇",N139="〇"),DATEDIF($A$1,AB139,"d")+1,"-")</f>
        <v>2</v>
      </c>
      <c r="S139" s="1" t="str">
        <f ca="1">IF(AND(M139="×",OR(N139="×",N139="")),DATEDIF($A$1,AA139,"d"),"-")</f>
        <v>-</v>
      </c>
      <c r="T139" s="10">
        <f t="shared" ca="1" si="37"/>
        <v>183</v>
      </c>
      <c r="U139" s="11">
        <f t="shared" si="38"/>
        <v>0.625</v>
      </c>
      <c r="V139" s="11" t="str">
        <f t="shared" ca="1" si="39"/>
        <v>-</v>
      </c>
      <c r="W139" s="7">
        <f ca="1">IF(OR(M139="〇",N139="〇"),IF(E139&lt;=$C$1,YEAR(TODAY()),YEAR(TODAY())-1),IF(E139&lt;=$C$1,YEAR(TODAY())+1,YEAR(TODAY())))</f>
        <v>2021</v>
      </c>
      <c r="X139" s="7" t="str">
        <f t="shared" si="28"/>
        <v>0401</v>
      </c>
      <c r="Y139" s="7">
        <f ca="1">IF(H139&lt;$C$1,YEAR(TODAY())+1,YEAR(TODAY()))</f>
        <v>2021</v>
      </c>
      <c r="Z139" s="8" t="str">
        <f t="shared" si="29"/>
        <v>0930</v>
      </c>
      <c r="AA139" s="9">
        <f t="shared" ca="1" si="40"/>
        <v>44287</v>
      </c>
      <c r="AB139" s="9">
        <f t="shared" ca="1" si="41"/>
        <v>44469</v>
      </c>
    </row>
    <row r="140" spans="1:28" x14ac:dyDescent="0.7">
      <c r="A140" s="1" t="s">
        <v>154</v>
      </c>
      <c r="B140" s="1" t="s">
        <v>60</v>
      </c>
      <c r="C140" s="1">
        <v>4</v>
      </c>
      <c r="E140" s="4">
        <v>201</v>
      </c>
      <c r="F140" s="4" t="str">
        <f t="shared" si="30"/>
        <v/>
      </c>
      <c r="G140" s="4" t="str">
        <f t="shared" si="31"/>
        <v/>
      </c>
      <c r="H140" s="4">
        <v>530</v>
      </c>
      <c r="I140" s="3">
        <v>0.29166666666666669</v>
      </c>
      <c r="J140" s="3" t="str">
        <f t="shared" si="32"/>
        <v/>
      </c>
      <c r="K140" s="3" t="str">
        <f t="shared" si="33"/>
        <v/>
      </c>
      <c r="L140" s="3">
        <v>0.5</v>
      </c>
      <c r="M140" s="1" t="str">
        <f ca="1">IF(E140&lt;=H140,IF(AND($C$1&gt;=E140,$C$1&lt;=H140),"〇","×"),IF(AND($C$1&gt;=E140,$C$1&lt;=F140),"〇","×"))</f>
        <v>×</v>
      </c>
      <c r="N140" s="1" t="str">
        <f>IF(E140&gt;H140,IF(AND($C$1&gt;=G140,$C$1&lt;=H140),"〇","×"),"")</f>
        <v/>
      </c>
      <c r="O140" s="1" t="str">
        <f t="shared" ca="1" si="34"/>
        <v>×</v>
      </c>
      <c r="P140" s="1" t="str">
        <f t="shared" si="35"/>
        <v/>
      </c>
      <c r="Q140" s="1" t="str">
        <f t="shared" ca="1" si="36"/>
        <v>×</v>
      </c>
      <c r="R140" s="1" t="str">
        <f ca="1">IF(OR(M140="〇",N140="〇"),DATEDIF($A$1,AB140,"d")+1,"-")</f>
        <v>-</v>
      </c>
      <c r="S140" s="1">
        <f ca="1">IF(AND(M140="×",OR(N140="×",N140="")),DATEDIF($A$1,AA140,"d"),"-")</f>
        <v>125</v>
      </c>
      <c r="T140" s="10">
        <f t="shared" ca="1" si="37"/>
        <v>119</v>
      </c>
      <c r="U140" s="11">
        <f t="shared" si="38"/>
        <v>0.20833333333333331</v>
      </c>
      <c r="V140" s="11" t="str">
        <f t="shared" ca="1" si="39"/>
        <v>-</v>
      </c>
      <c r="W140" s="7">
        <f ca="1">IF(OR(M140="〇",N140="〇"),IF(E140&lt;=$C$1,YEAR(TODAY()),YEAR(TODAY())-1),IF(E140&lt;=$C$1,YEAR(TODAY())+1,YEAR(TODAY())))</f>
        <v>2022</v>
      </c>
      <c r="X140" s="7" t="str">
        <f t="shared" si="28"/>
        <v>0201</v>
      </c>
      <c r="Y140" s="7">
        <f ca="1">IF(H140&lt;$C$1,YEAR(TODAY())+1,YEAR(TODAY()))</f>
        <v>2022</v>
      </c>
      <c r="Z140" s="8" t="str">
        <f t="shared" si="29"/>
        <v>0530</v>
      </c>
      <c r="AA140" s="9">
        <f t="shared" ca="1" si="40"/>
        <v>44593</v>
      </c>
      <c r="AB140" s="9">
        <f t="shared" ca="1" si="41"/>
        <v>44711</v>
      </c>
    </row>
    <row r="141" spans="1:28" x14ac:dyDescent="0.7">
      <c r="A141" s="1" t="s">
        <v>155</v>
      </c>
      <c r="B141" s="1" t="s">
        <v>114</v>
      </c>
      <c r="C141" s="1">
        <v>3</v>
      </c>
      <c r="E141" s="4">
        <v>401</v>
      </c>
      <c r="F141" s="4" t="str">
        <f t="shared" si="30"/>
        <v/>
      </c>
      <c r="G141" s="4" t="str">
        <f t="shared" si="31"/>
        <v/>
      </c>
      <c r="H141" s="4">
        <v>1130</v>
      </c>
      <c r="I141" s="3">
        <v>0.29166666666666669</v>
      </c>
      <c r="J141" s="3" t="str">
        <f t="shared" si="32"/>
        <v/>
      </c>
      <c r="K141" s="3" t="str">
        <f t="shared" si="33"/>
        <v/>
      </c>
      <c r="L141" s="3">
        <v>0.5</v>
      </c>
      <c r="M141" s="1" t="str">
        <f ca="1">IF(E141&lt;=H141,IF(AND($C$1&gt;=E141,$C$1&lt;=H141),"〇","×"),IF(AND($C$1&gt;=E141,$C$1&lt;=F141),"〇","×"))</f>
        <v>〇</v>
      </c>
      <c r="N141" s="1" t="str">
        <f>IF(E141&gt;H141,IF(AND($C$1&gt;=G141,$C$1&lt;=H141),"〇","×"),"")</f>
        <v/>
      </c>
      <c r="O141" s="1" t="str">
        <f t="shared" ca="1" si="34"/>
        <v>×</v>
      </c>
      <c r="P141" s="1" t="str">
        <f t="shared" si="35"/>
        <v/>
      </c>
      <c r="Q141" s="1" t="str">
        <f t="shared" ca="1" si="36"/>
        <v>×</v>
      </c>
      <c r="R141" s="1">
        <f ca="1">IF(OR(M141="〇",N141="〇"),DATEDIF($A$1,AB141,"d")+1,"-")</f>
        <v>63</v>
      </c>
      <c r="S141" s="1" t="str">
        <f ca="1">IF(AND(M141="×",OR(N141="×",N141="")),DATEDIF($A$1,AA141,"d"),"-")</f>
        <v>-</v>
      </c>
      <c r="T141" s="10">
        <f t="shared" ca="1" si="37"/>
        <v>244</v>
      </c>
      <c r="U141" s="11">
        <f t="shared" si="38"/>
        <v>0.20833333333333331</v>
      </c>
      <c r="V141" s="11" t="str">
        <f t="shared" ca="1" si="39"/>
        <v>-</v>
      </c>
      <c r="W141" s="7">
        <f ca="1">IF(OR(M141="〇",N141="〇"),IF(E141&lt;=$C$1,YEAR(TODAY()),YEAR(TODAY())-1),IF(E141&lt;=$C$1,YEAR(TODAY())+1,YEAR(TODAY())))</f>
        <v>2021</v>
      </c>
      <c r="X141" s="7" t="str">
        <f t="shared" si="28"/>
        <v>0401</v>
      </c>
      <c r="Y141" s="7">
        <f ca="1">IF(H141&lt;$C$1,YEAR(TODAY())+1,YEAR(TODAY()))</f>
        <v>2021</v>
      </c>
      <c r="Z141" s="8" t="str">
        <f t="shared" si="29"/>
        <v>1130</v>
      </c>
      <c r="AA141" s="9">
        <f t="shared" ca="1" si="40"/>
        <v>44287</v>
      </c>
      <c r="AB141" s="9">
        <f t="shared" ca="1" si="41"/>
        <v>44530</v>
      </c>
    </row>
    <row r="142" spans="1:28" x14ac:dyDescent="0.7">
      <c r="A142" s="1" t="s">
        <v>156</v>
      </c>
      <c r="B142" s="1" t="s">
        <v>114</v>
      </c>
      <c r="C142" s="1">
        <v>4</v>
      </c>
      <c r="E142" s="4">
        <v>401</v>
      </c>
      <c r="F142" s="4" t="str">
        <f t="shared" si="30"/>
        <v/>
      </c>
      <c r="G142" s="4" t="str">
        <f t="shared" si="31"/>
        <v/>
      </c>
      <c r="H142" s="4">
        <v>1130</v>
      </c>
      <c r="I142" s="3">
        <v>0.5</v>
      </c>
      <c r="J142" s="3" t="str">
        <f t="shared" si="32"/>
        <v/>
      </c>
      <c r="K142" s="3" t="str">
        <f t="shared" si="33"/>
        <v/>
      </c>
      <c r="L142" s="3">
        <v>0.91666666666666663</v>
      </c>
      <c r="M142" s="1" t="str">
        <f ca="1">IF(E142&lt;=H142,IF(AND($C$1&gt;=E142,$C$1&lt;=H142),"〇","×"),IF(AND($C$1&gt;=E142,$C$1&lt;=F142),"〇","×"))</f>
        <v>〇</v>
      </c>
      <c r="N142" s="1" t="str">
        <f>IF(E142&gt;H142,IF(AND($C$1&gt;=G142,$C$1&lt;=H142),"〇","×"),"")</f>
        <v/>
      </c>
      <c r="O142" s="1" t="str">
        <f t="shared" ca="1" si="34"/>
        <v>〇</v>
      </c>
      <c r="P142" s="1" t="str">
        <f t="shared" si="35"/>
        <v/>
      </c>
      <c r="Q142" s="1" t="str">
        <f t="shared" ca="1" si="36"/>
        <v>◎</v>
      </c>
      <c r="R142" s="1">
        <f ca="1">IF(OR(M142="〇",N142="〇"),DATEDIF($A$1,AB142,"d")+1,"-")</f>
        <v>63</v>
      </c>
      <c r="S142" s="1" t="str">
        <f ca="1">IF(AND(M142="×",OR(N142="×",N142="")),DATEDIF($A$1,AA142,"d"),"-")</f>
        <v>-</v>
      </c>
      <c r="T142" s="10">
        <f t="shared" ca="1" si="37"/>
        <v>244</v>
      </c>
      <c r="U142" s="11">
        <f t="shared" si="38"/>
        <v>0.41666666666666663</v>
      </c>
      <c r="V142" s="11">
        <f t="shared" ca="1" si="39"/>
        <v>0.33866921295945451</v>
      </c>
      <c r="W142" s="7">
        <f ca="1">IF(OR(M142="〇",N142="〇"),IF(E142&lt;=$C$1,YEAR(TODAY()),YEAR(TODAY())-1),IF(E142&lt;=$C$1,YEAR(TODAY())+1,YEAR(TODAY())))</f>
        <v>2021</v>
      </c>
      <c r="X142" s="7" t="str">
        <f t="shared" si="28"/>
        <v>0401</v>
      </c>
      <c r="Y142" s="7">
        <f ca="1">IF(H142&lt;$C$1,YEAR(TODAY())+1,YEAR(TODAY()))</f>
        <v>2021</v>
      </c>
      <c r="Z142" s="8" t="str">
        <f t="shared" si="29"/>
        <v>1130</v>
      </c>
      <c r="AA142" s="9">
        <f t="shared" ca="1" si="40"/>
        <v>44287</v>
      </c>
      <c r="AB142" s="9">
        <f t="shared" ca="1" si="41"/>
        <v>44530</v>
      </c>
    </row>
    <row r="143" spans="1:28" x14ac:dyDescent="0.7">
      <c r="A143" s="1" t="s">
        <v>157</v>
      </c>
      <c r="B143" s="1" t="s">
        <v>114</v>
      </c>
      <c r="C143" s="1">
        <v>4</v>
      </c>
      <c r="E143" s="4">
        <v>401</v>
      </c>
      <c r="F143" s="4" t="str">
        <f t="shared" si="30"/>
        <v/>
      </c>
      <c r="G143" s="4" t="str">
        <f t="shared" si="31"/>
        <v/>
      </c>
      <c r="H143" s="4">
        <v>1130</v>
      </c>
      <c r="I143" s="3">
        <v>0.91666666666666663</v>
      </c>
      <c r="J143" s="3">
        <f t="shared" si="32"/>
        <v>0.99930555555555556</v>
      </c>
      <c r="K143" s="3">
        <f t="shared" si="33"/>
        <v>0</v>
      </c>
      <c r="L143" s="3">
        <v>0.29166666666666669</v>
      </c>
      <c r="M143" s="1" t="str">
        <f ca="1">IF(E143&lt;=H143,IF(AND($C$1&gt;=E143,$C$1&lt;=H143),"〇","×"),IF(AND($C$1&gt;=E143,$C$1&lt;=F143),"〇","×"))</f>
        <v>〇</v>
      </c>
      <c r="N143" s="1" t="str">
        <f>IF(E143&gt;H143,IF(AND($C$1&gt;=G143,$C$1&lt;=H143),"〇","×"),"")</f>
        <v/>
      </c>
      <c r="O143" s="1" t="str">
        <f t="shared" ca="1" si="34"/>
        <v>×</v>
      </c>
      <c r="P143" s="1" t="str">
        <f t="shared" ca="1" si="35"/>
        <v>×</v>
      </c>
      <c r="Q143" s="1" t="str">
        <f t="shared" ca="1" si="36"/>
        <v>×</v>
      </c>
      <c r="R143" s="1">
        <f ca="1">IF(OR(M143="〇",N143="〇"),DATEDIF($A$1,AB143,"d")+1,"-")</f>
        <v>63</v>
      </c>
      <c r="S143" s="1" t="str">
        <f ca="1">IF(AND(M143="×",OR(N143="×",N143="")),DATEDIF($A$1,AA143,"d"),"-")</f>
        <v>-</v>
      </c>
      <c r="T143" s="10">
        <f t="shared" ca="1" si="37"/>
        <v>244</v>
      </c>
      <c r="U143" s="11">
        <f t="shared" si="38"/>
        <v>0.625</v>
      </c>
      <c r="V143" s="11" t="str">
        <f t="shared" ca="1" si="39"/>
        <v>-</v>
      </c>
      <c r="W143" s="7">
        <f ca="1">IF(OR(M143="〇",N143="〇"),IF(E143&lt;=$C$1,YEAR(TODAY()),YEAR(TODAY())-1),IF(E143&lt;=$C$1,YEAR(TODAY())+1,YEAR(TODAY())))</f>
        <v>2021</v>
      </c>
      <c r="X143" s="7" t="str">
        <f t="shared" si="28"/>
        <v>0401</v>
      </c>
      <c r="Y143" s="7">
        <f ca="1">IF(H143&lt;$C$1,YEAR(TODAY())+1,YEAR(TODAY()))</f>
        <v>2021</v>
      </c>
      <c r="Z143" s="8" t="str">
        <f t="shared" si="29"/>
        <v>1130</v>
      </c>
      <c r="AA143" s="9">
        <f t="shared" ca="1" si="40"/>
        <v>44287</v>
      </c>
      <c r="AB143" s="9">
        <f t="shared" ca="1" si="41"/>
        <v>44530</v>
      </c>
    </row>
    <row r="144" spans="1:28" x14ac:dyDescent="0.7">
      <c r="A144" s="1" t="s">
        <v>158</v>
      </c>
      <c r="B144" s="1" t="s">
        <v>114</v>
      </c>
      <c r="C144" s="1">
        <v>4</v>
      </c>
      <c r="E144" s="4">
        <v>301</v>
      </c>
      <c r="F144" s="4" t="str">
        <f t="shared" si="30"/>
        <v/>
      </c>
      <c r="G144" s="4" t="str">
        <f t="shared" si="31"/>
        <v/>
      </c>
      <c r="H144" s="4">
        <v>1030</v>
      </c>
      <c r="I144" s="3">
        <v>0.16666666666666666</v>
      </c>
      <c r="J144" s="3" t="str">
        <f t="shared" si="32"/>
        <v/>
      </c>
      <c r="K144" s="3" t="str">
        <f t="shared" si="33"/>
        <v/>
      </c>
      <c r="L144" s="3">
        <v>0.375</v>
      </c>
      <c r="M144" s="1" t="str">
        <f ca="1">IF(E144&lt;=H144,IF(AND($C$1&gt;=E144,$C$1&lt;=H144),"〇","×"),IF(AND($C$1&gt;=E144,$C$1&lt;=F144),"〇","×"))</f>
        <v>〇</v>
      </c>
      <c r="N144" s="1" t="str">
        <f>IF(E144&gt;H144,IF(AND($C$1&gt;=G144,$C$1&lt;=H144),"〇","×"),"")</f>
        <v/>
      </c>
      <c r="O144" s="1" t="str">
        <f t="shared" ca="1" si="34"/>
        <v>×</v>
      </c>
      <c r="P144" s="1" t="str">
        <f t="shared" si="35"/>
        <v/>
      </c>
      <c r="Q144" s="1" t="str">
        <f t="shared" ca="1" si="36"/>
        <v>×</v>
      </c>
      <c r="R144" s="1">
        <f ca="1">IF(OR(M144="〇",N144="〇"),DATEDIF($A$1,AB144,"d")+1,"-")</f>
        <v>32</v>
      </c>
      <c r="S144" s="1" t="str">
        <f ca="1">IF(AND(M144="×",OR(N144="×",N144="")),DATEDIF($A$1,AA144,"d"),"-")</f>
        <v>-</v>
      </c>
      <c r="T144" s="10">
        <f t="shared" ca="1" si="37"/>
        <v>244</v>
      </c>
      <c r="U144" s="11">
        <f t="shared" si="38"/>
        <v>0.20833333333333334</v>
      </c>
      <c r="V144" s="11" t="str">
        <f t="shared" ca="1" si="39"/>
        <v>-</v>
      </c>
      <c r="W144" s="7">
        <f ca="1">IF(OR(M144="〇",N144="〇"),IF(E144&lt;=$C$1,YEAR(TODAY()),YEAR(TODAY())-1),IF(E144&lt;=$C$1,YEAR(TODAY())+1,YEAR(TODAY())))</f>
        <v>2021</v>
      </c>
      <c r="X144" s="7" t="str">
        <f t="shared" si="28"/>
        <v>0301</v>
      </c>
      <c r="Y144" s="7">
        <f ca="1">IF(H144&lt;$C$1,YEAR(TODAY())+1,YEAR(TODAY()))</f>
        <v>2021</v>
      </c>
      <c r="Z144" s="8" t="str">
        <f t="shared" si="29"/>
        <v>1030</v>
      </c>
      <c r="AA144" s="9">
        <f t="shared" ca="1" si="40"/>
        <v>44256</v>
      </c>
      <c r="AB144" s="9">
        <f t="shared" ca="1" si="41"/>
        <v>44499</v>
      </c>
    </row>
    <row r="145" spans="1:28" x14ac:dyDescent="0.7">
      <c r="A145" s="1" t="s">
        <v>159</v>
      </c>
      <c r="B145" s="1" t="s">
        <v>114</v>
      </c>
      <c r="C145" s="1">
        <v>3</v>
      </c>
      <c r="E145" s="4">
        <v>301</v>
      </c>
      <c r="F145" s="4" t="str">
        <f t="shared" si="30"/>
        <v/>
      </c>
      <c r="G145" s="4" t="str">
        <f t="shared" si="31"/>
        <v/>
      </c>
      <c r="H145" s="4">
        <v>1030</v>
      </c>
      <c r="I145" s="3">
        <v>0.375</v>
      </c>
      <c r="J145" s="3" t="str">
        <f t="shared" si="32"/>
        <v/>
      </c>
      <c r="K145" s="3" t="str">
        <f t="shared" si="33"/>
        <v/>
      </c>
      <c r="L145" s="3">
        <v>0.75</v>
      </c>
      <c r="M145" s="1" t="str">
        <f ca="1">IF(E145&lt;=H145,IF(AND($C$1&gt;=E145,$C$1&lt;=H145),"〇","×"),IF(AND($C$1&gt;=E145,$C$1&lt;=F145),"〇","×"))</f>
        <v>〇</v>
      </c>
      <c r="N145" s="1" t="str">
        <f>IF(E145&gt;H145,IF(AND($C$1&gt;=G145,$C$1&lt;=H145),"〇","×"),"")</f>
        <v/>
      </c>
      <c r="O145" s="1" t="str">
        <f t="shared" ca="1" si="34"/>
        <v>〇</v>
      </c>
      <c r="P145" s="1" t="str">
        <f t="shared" si="35"/>
        <v/>
      </c>
      <c r="Q145" s="1" t="str">
        <f t="shared" ca="1" si="36"/>
        <v>◎</v>
      </c>
      <c r="R145" s="1">
        <f ca="1">IF(OR(M145="〇",N145="〇"),DATEDIF($A$1,AB145,"d")+1,"-")</f>
        <v>32</v>
      </c>
      <c r="S145" s="1" t="str">
        <f ca="1">IF(AND(M145="×",OR(N145="×",N145="")),DATEDIF($A$1,AA145,"d"),"-")</f>
        <v>-</v>
      </c>
      <c r="T145" s="10">
        <f t="shared" ca="1" si="37"/>
        <v>244</v>
      </c>
      <c r="U145" s="11">
        <f t="shared" si="38"/>
        <v>0.375</v>
      </c>
      <c r="V145" s="11">
        <f t="shared" ca="1" si="39"/>
        <v>0.17200254629278788</v>
      </c>
      <c r="W145" s="7">
        <f ca="1">IF(OR(M145="〇",N145="〇"),IF(E145&lt;=$C$1,YEAR(TODAY()),YEAR(TODAY())-1),IF(E145&lt;=$C$1,YEAR(TODAY())+1,YEAR(TODAY())))</f>
        <v>2021</v>
      </c>
      <c r="X145" s="7" t="str">
        <f t="shared" si="28"/>
        <v>0301</v>
      </c>
      <c r="Y145" s="7">
        <f ca="1">IF(H145&lt;$C$1,YEAR(TODAY())+1,YEAR(TODAY()))</f>
        <v>2021</v>
      </c>
      <c r="Z145" s="8" t="str">
        <f t="shared" si="29"/>
        <v>1030</v>
      </c>
      <c r="AA145" s="9">
        <f t="shared" ca="1" si="40"/>
        <v>44256</v>
      </c>
      <c r="AB145" s="9">
        <f t="shared" ca="1" si="41"/>
        <v>44499</v>
      </c>
    </row>
    <row r="146" spans="1:28" x14ac:dyDescent="0.7">
      <c r="A146" s="1" t="s">
        <v>160</v>
      </c>
      <c r="B146" s="1" t="s">
        <v>114</v>
      </c>
      <c r="C146" s="1">
        <v>1</v>
      </c>
      <c r="E146" s="4">
        <v>301</v>
      </c>
      <c r="F146" s="4" t="str">
        <f t="shared" si="30"/>
        <v/>
      </c>
      <c r="G146" s="4" t="str">
        <f t="shared" si="31"/>
        <v/>
      </c>
      <c r="H146" s="4">
        <v>1030</v>
      </c>
      <c r="I146" s="3">
        <v>0.75</v>
      </c>
      <c r="J146" s="3">
        <f t="shared" si="32"/>
        <v>0.99930555555555556</v>
      </c>
      <c r="K146" s="3">
        <f t="shared" si="33"/>
        <v>0</v>
      </c>
      <c r="L146" s="3">
        <v>0.16666666666666666</v>
      </c>
      <c r="M146" s="1" t="str">
        <f ca="1">IF(E146&lt;=H146,IF(AND($C$1&gt;=E146,$C$1&lt;=H146),"〇","×"),IF(AND($C$1&gt;=E146,$C$1&lt;=F146),"〇","×"))</f>
        <v>〇</v>
      </c>
      <c r="N146" s="1" t="str">
        <f>IF(E146&gt;H146,IF(AND($C$1&gt;=G146,$C$1&lt;=H146),"〇","×"),"")</f>
        <v/>
      </c>
      <c r="O146" s="1" t="str">
        <f t="shared" ca="1" si="34"/>
        <v>×</v>
      </c>
      <c r="P146" s="1" t="str">
        <f t="shared" ca="1" si="35"/>
        <v>×</v>
      </c>
      <c r="Q146" s="1" t="str">
        <f t="shared" ca="1" si="36"/>
        <v>×</v>
      </c>
      <c r="R146" s="1">
        <f ca="1">IF(OR(M146="〇",N146="〇"),DATEDIF($A$1,AB146,"d")+1,"-")</f>
        <v>32</v>
      </c>
      <c r="S146" s="1" t="str">
        <f ca="1">IF(AND(M146="×",OR(N146="×",N146="")),DATEDIF($A$1,AA146,"d"),"-")</f>
        <v>-</v>
      </c>
      <c r="T146" s="10">
        <f t="shared" ca="1" si="37"/>
        <v>244</v>
      </c>
      <c r="U146" s="11">
        <f t="shared" si="38"/>
        <v>0.58333333333333337</v>
      </c>
      <c r="V146" s="11" t="str">
        <f t="shared" ca="1" si="39"/>
        <v>-</v>
      </c>
      <c r="W146" s="7">
        <f ca="1">IF(OR(M146="〇",N146="〇"),IF(E146&lt;=$C$1,YEAR(TODAY()),YEAR(TODAY())-1),IF(E146&lt;=$C$1,YEAR(TODAY())+1,YEAR(TODAY())))</f>
        <v>2021</v>
      </c>
      <c r="X146" s="7" t="str">
        <f t="shared" si="28"/>
        <v>0301</v>
      </c>
      <c r="Y146" s="7">
        <f ca="1">IF(H146&lt;$C$1,YEAR(TODAY())+1,YEAR(TODAY()))</f>
        <v>2021</v>
      </c>
      <c r="Z146" s="8" t="str">
        <f t="shared" si="29"/>
        <v>1030</v>
      </c>
      <c r="AA146" s="9">
        <f t="shared" ca="1" si="40"/>
        <v>44256</v>
      </c>
      <c r="AB146" s="9">
        <f t="shared" ca="1" si="41"/>
        <v>44499</v>
      </c>
    </row>
    <row r="147" spans="1:28" x14ac:dyDescent="0.7">
      <c r="A147" s="1" t="s">
        <v>161</v>
      </c>
      <c r="B147" s="1" t="s">
        <v>114</v>
      </c>
      <c r="C147" s="1">
        <v>4</v>
      </c>
      <c r="E147" s="4">
        <v>101</v>
      </c>
      <c r="F147" s="4" t="str">
        <f t="shared" si="30"/>
        <v/>
      </c>
      <c r="G147" s="4" t="str">
        <f t="shared" si="31"/>
        <v/>
      </c>
      <c r="H147" s="4">
        <v>630</v>
      </c>
      <c r="I147" s="3">
        <v>0.25</v>
      </c>
      <c r="J147" s="3" t="str">
        <f t="shared" si="32"/>
        <v/>
      </c>
      <c r="K147" s="3" t="str">
        <f t="shared" si="33"/>
        <v/>
      </c>
      <c r="L147" s="3">
        <v>0.45833333333333331</v>
      </c>
      <c r="M147" s="1" t="str">
        <f ca="1">IF(E147&lt;=H147,IF(AND($C$1&gt;=E147,$C$1&lt;=H147),"〇","×"),IF(AND($C$1&gt;=E147,$C$1&lt;=F147),"〇","×"))</f>
        <v>×</v>
      </c>
      <c r="N147" s="1" t="str">
        <f>IF(E147&gt;H147,IF(AND($C$1&gt;=G147,$C$1&lt;=H147),"〇","×"),"")</f>
        <v/>
      </c>
      <c r="O147" s="1" t="str">
        <f t="shared" ca="1" si="34"/>
        <v>×</v>
      </c>
      <c r="P147" s="1" t="str">
        <f t="shared" si="35"/>
        <v/>
      </c>
      <c r="Q147" s="1" t="str">
        <f t="shared" ca="1" si="36"/>
        <v>×</v>
      </c>
      <c r="R147" s="1" t="str">
        <f ca="1">IF(OR(M147="〇",N147="〇"),DATEDIF($A$1,AB147,"d")+1,"-")</f>
        <v>-</v>
      </c>
      <c r="S147" s="1">
        <f ca="1">IF(AND(M147="×",OR(N147="×",N147="")),DATEDIF($A$1,AA147,"d"),"-")</f>
        <v>94</v>
      </c>
      <c r="T147" s="10">
        <f t="shared" ca="1" si="37"/>
        <v>181</v>
      </c>
      <c r="U147" s="11">
        <f t="shared" si="38"/>
        <v>0.20833333333333331</v>
      </c>
      <c r="V147" s="11" t="str">
        <f t="shared" ca="1" si="39"/>
        <v>-</v>
      </c>
      <c r="W147" s="7">
        <f ca="1">IF(OR(M147="〇",N147="〇"),IF(E147&lt;=$C$1,YEAR(TODAY()),YEAR(TODAY())-1),IF(E147&lt;=$C$1,YEAR(TODAY())+1,YEAR(TODAY())))</f>
        <v>2022</v>
      </c>
      <c r="X147" s="7" t="str">
        <f t="shared" si="28"/>
        <v>0101</v>
      </c>
      <c r="Y147" s="7">
        <f ca="1">IF(H147&lt;$C$1,YEAR(TODAY())+1,YEAR(TODAY()))</f>
        <v>2022</v>
      </c>
      <c r="Z147" s="8" t="str">
        <f t="shared" si="29"/>
        <v>0630</v>
      </c>
      <c r="AA147" s="9">
        <f t="shared" ca="1" si="40"/>
        <v>44562</v>
      </c>
      <c r="AB147" s="9">
        <f t="shared" ca="1" si="41"/>
        <v>44742</v>
      </c>
    </row>
    <row r="148" spans="1:28" x14ac:dyDescent="0.7">
      <c r="A148" s="1" t="s">
        <v>162</v>
      </c>
      <c r="B148" s="1" t="s">
        <v>116</v>
      </c>
      <c r="C148" s="1">
        <v>5</v>
      </c>
      <c r="E148" s="4">
        <v>101</v>
      </c>
      <c r="F148" s="4" t="str">
        <f t="shared" si="30"/>
        <v/>
      </c>
      <c r="G148" s="4" t="str">
        <f t="shared" si="31"/>
        <v/>
      </c>
      <c r="H148" s="4">
        <v>630</v>
      </c>
      <c r="I148" s="3">
        <v>0.29166666666666669</v>
      </c>
      <c r="J148" s="3" t="str">
        <f t="shared" si="32"/>
        <v/>
      </c>
      <c r="K148" s="3" t="str">
        <f t="shared" si="33"/>
        <v/>
      </c>
      <c r="L148" s="3">
        <v>0.5</v>
      </c>
      <c r="M148" s="1" t="str">
        <f ca="1">IF(E148&lt;=H148,IF(AND($C$1&gt;=E148,$C$1&lt;=H148),"〇","×"),IF(AND($C$1&gt;=E148,$C$1&lt;=F148),"〇","×"))</f>
        <v>×</v>
      </c>
      <c r="N148" s="1" t="str">
        <f>IF(E148&gt;H148,IF(AND($C$1&gt;=G148,$C$1&lt;=H148),"〇","×"),"")</f>
        <v/>
      </c>
      <c r="O148" s="1" t="str">
        <f t="shared" ca="1" si="34"/>
        <v>×</v>
      </c>
      <c r="P148" s="1" t="str">
        <f t="shared" si="35"/>
        <v/>
      </c>
      <c r="Q148" s="1" t="str">
        <f t="shared" ca="1" si="36"/>
        <v>×</v>
      </c>
      <c r="R148" s="1" t="str">
        <f ca="1">IF(OR(M148="〇",N148="〇"),DATEDIF($A$1,AB148,"d")+1,"-")</f>
        <v>-</v>
      </c>
      <c r="S148" s="1">
        <f ca="1">IF(AND(M148="×",OR(N148="×",N148="")),DATEDIF($A$1,AA148,"d"),"-")</f>
        <v>94</v>
      </c>
      <c r="T148" s="10">
        <f t="shared" ca="1" si="37"/>
        <v>181</v>
      </c>
      <c r="U148" s="11">
        <f t="shared" si="38"/>
        <v>0.20833333333333331</v>
      </c>
      <c r="V148" s="11" t="str">
        <f t="shared" ca="1" si="39"/>
        <v>-</v>
      </c>
      <c r="W148" s="7">
        <f ca="1">IF(OR(M148="〇",N148="〇"),IF(E148&lt;=$C$1,YEAR(TODAY()),YEAR(TODAY())-1),IF(E148&lt;=$C$1,YEAR(TODAY())+1,YEAR(TODAY())))</f>
        <v>2022</v>
      </c>
      <c r="X148" s="7" t="str">
        <f t="shared" si="28"/>
        <v>0101</v>
      </c>
      <c r="Y148" s="7">
        <f ca="1">IF(H148&lt;$C$1,YEAR(TODAY())+1,YEAR(TODAY()))</f>
        <v>2022</v>
      </c>
      <c r="Z148" s="8" t="str">
        <f t="shared" si="29"/>
        <v>0630</v>
      </c>
      <c r="AA148" s="9">
        <f t="shared" ca="1" si="40"/>
        <v>44562</v>
      </c>
      <c r="AB148" s="9">
        <f t="shared" ca="1" si="41"/>
        <v>44742</v>
      </c>
    </row>
    <row r="149" spans="1:28" x14ac:dyDescent="0.7">
      <c r="A149" s="1" t="s">
        <v>163</v>
      </c>
      <c r="B149" s="1" t="s">
        <v>115</v>
      </c>
      <c r="C149" s="1">
        <v>4</v>
      </c>
      <c r="E149" s="4">
        <v>1001</v>
      </c>
      <c r="F149" s="4">
        <f t="shared" si="30"/>
        <v>1231</v>
      </c>
      <c r="G149" s="4">
        <f t="shared" si="31"/>
        <v>101</v>
      </c>
      <c r="H149" s="4">
        <v>630</v>
      </c>
      <c r="I149" s="3">
        <v>0.16666666666666666</v>
      </c>
      <c r="J149" s="3" t="str">
        <f t="shared" si="32"/>
        <v/>
      </c>
      <c r="K149" s="3" t="str">
        <f t="shared" si="33"/>
        <v/>
      </c>
      <c r="L149" s="3">
        <v>0.375</v>
      </c>
      <c r="M149" s="1" t="str">
        <f ca="1">IF(E149&lt;=H149,IF(AND($C$1&gt;=E149,$C$1&lt;=H149),"〇","×"),IF(AND($C$1&gt;=E149,$C$1&lt;=F149),"〇","×"))</f>
        <v>×</v>
      </c>
      <c r="N149" s="1" t="str">
        <f ca="1">IF(E149&gt;H149,IF(AND($C$1&gt;=G149,$C$1&lt;=H149),"〇","×"),"")</f>
        <v>×</v>
      </c>
      <c r="O149" s="1" t="str">
        <f t="shared" ca="1" si="34"/>
        <v>×</v>
      </c>
      <c r="P149" s="1" t="str">
        <f t="shared" si="35"/>
        <v/>
      </c>
      <c r="Q149" s="1" t="str">
        <f t="shared" ca="1" si="36"/>
        <v>×</v>
      </c>
      <c r="R149" s="1" t="str">
        <f ca="1">IF(OR(M149="〇",N149="〇"),DATEDIF($A$1,AB149,"d")+1,"-")</f>
        <v>-</v>
      </c>
      <c r="S149" s="1">
        <f ca="1">IF(AND(M149="×",OR(N149="×",N149="")),DATEDIF($A$1,AA149,"d"),"-")</f>
        <v>2</v>
      </c>
      <c r="T149" s="10">
        <f t="shared" ca="1" si="37"/>
        <v>273</v>
      </c>
      <c r="U149" s="11">
        <f t="shared" si="38"/>
        <v>0.20833333333333334</v>
      </c>
      <c r="V149" s="11" t="str">
        <f t="shared" ca="1" si="39"/>
        <v>-</v>
      </c>
      <c r="W149" s="7">
        <f ca="1">IF(OR(M149="〇",N149="〇"),IF(E149&lt;=$C$1,YEAR(TODAY()),YEAR(TODAY())-1),IF(E149&lt;=$C$1,YEAR(TODAY())+1,YEAR(TODAY())))</f>
        <v>2021</v>
      </c>
      <c r="X149" s="7" t="str">
        <f t="shared" si="28"/>
        <v>1001</v>
      </c>
      <c r="Y149" s="7">
        <f ca="1">IF(H149&lt;$C$1,YEAR(TODAY())+1,YEAR(TODAY()))</f>
        <v>2022</v>
      </c>
      <c r="Z149" s="8" t="str">
        <f t="shared" si="29"/>
        <v>0630</v>
      </c>
      <c r="AA149" s="9">
        <f t="shared" ca="1" si="40"/>
        <v>44470</v>
      </c>
      <c r="AB149" s="9">
        <f t="shared" ca="1" si="41"/>
        <v>44742</v>
      </c>
    </row>
    <row r="150" spans="1:28" x14ac:dyDescent="0.7">
      <c r="A150" s="1" t="s">
        <v>164</v>
      </c>
      <c r="B150" s="1" t="s">
        <v>115</v>
      </c>
      <c r="C150" s="1">
        <v>1</v>
      </c>
      <c r="E150" s="4">
        <v>101</v>
      </c>
      <c r="F150" s="4" t="str">
        <f t="shared" si="30"/>
        <v/>
      </c>
      <c r="G150" s="4" t="str">
        <f t="shared" si="31"/>
        <v/>
      </c>
      <c r="H150" s="4">
        <v>1231</v>
      </c>
      <c r="I150" s="3">
        <v>0.16666666666666666</v>
      </c>
      <c r="J150" s="3" t="str">
        <f t="shared" si="32"/>
        <v/>
      </c>
      <c r="K150" s="3" t="str">
        <f t="shared" si="33"/>
        <v/>
      </c>
      <c r="L150" s="3">
        <v>0.91666666666666663</v>
      </c>
      <c r="M150" s="1" t="str">
        <f ca="1">IF(E150&lt;=H150,IF(AND($C$1&gt;=E150,$C$1&lt;=H150),"〇","×"),IF(AND($C$1&gt;=E150,$C$1&lt;=F150),"〇","×"))</f>
        <v>〇</v>
      </c>
      <c r="N150" s="1" t="str">
        <f>IF(E150&gt;H150,IF(AND($C$1&gt;=G150,$C$1&lt;=H150),"〇","×"),"")</f>
        <v/>
      </c>
      <c r="O150" s="1" t="str">
        <f t="shared" ca="1" si="34"/>
        <v>〇</v>
      </c>
      <c r="P150" s="1" t="str">
        <f t="shared" si="35"/>
        <v/>
      </c>
      <c r="Q150" s="1" t="str">
        <f t="shared" ca="1" si="36"/>
        <v>◎</v>
      </c>
      <c r="R150" s="1">
        <f ca="1">IF(OR(M150="〇",N150="〇"),DATEDIF($A$1,AB150,"d")+1,"-")</f>
        <v>94</v>
      </c>
      <c r="S150" s="1" t="str">
        <f ca="1">IF(AND(M150="×",OR(N150="×",N150="")),DATEDIF($A$1,AA150,"d"),"-")</f>
        <v>-</v>
      </c>
      <c r="T150" s="10">
        <f t="shared" ca="1" si="37"/>
        <v>365</v>
      </c>
      <c r="U150" s="11">
        <f t="shared" si="38"/>
        <v>0.75</v>
      </c>
      <c r="V150" s="11">
        <f t="shared" ca="1" si="39"/>
        <v>0.33866921295945451</v>
      </c>
      <c r="W150" s="7">
        <f ca="1">IF(OR(M150="〇",N150="〇"),IF(E150&lt;=$C$1,YEAR(TODAY()),YEAR(TODAY())-1),IF(E150&lt;=$C$1,YEAR(TODAY())+1,YEAR(TODAY())))</f>
        <v>2021</v>
      </c>
      <c r="X150" s="7" t="str">
        <f t="shared" si="28"/>
        <v>0101</v>
      </c>
      <c r="Y150" s="7">
        <f ca="1">IF(H150&lt;$C$1,YEAR(TODAY())+1,YEAR(TODAY()))</f>
        <v>2021</v>
      </c>
      <c r="Z150" s="8" t="str">
        <f t="shared" si="29"/>
        <v>1231</v>
      </c>
      <c r="AA150" s="9">
        <f t="shared" ca="1" si="40"/>
        <v>44197</v>
      </c>
      <c r="AB150" s="9">
        <f t="shared" ca="1" si="41"/>
        <v>44561</v>
      </c>
    </row>
    <row r="151" spans="1:28" x14ac:dyDescent="0.7">
      <c r="A151" s="1" t="s">
        <v>165</v>
      </c>
      <c r="B151" s="1" t="s">
        <v>114</v>
      </c>
      <c r="C151" s="1">
        <v>4</v>
      </c>
      <c r="E151" s="4">
        <v>715</v>
      </c>
      <c r="F151" s="4">
        <f t="shared" si="30"/>
        <v>1231</v>
      </c>
      <c r="G151" s="4">
        <f t="shared" si="31"/>
        <v>101</v>
      </c>
      <c r="H151" s="4">
        <v>228</v>
      </c>
      <c r="I151" s="3">
        <v>0.70833333333333337</v>
      </c>
      <c r="J151" s="3" t="str">
        <f t="shared" si="32"/>
        <v/>
      </c>
      <c r="K151" s="3" t="str">
        <f t="shared" si="33"/>
        <v/>
      </c>
      <c r="L151" s="3">
        <v>0.99930555555555556</v>
      </c>
      <c r="M151" s="1" t="str">
        <f ca="1">IF(E151&lt;=H151,IF(AND($C$1&gt;=E151,$C$1&lt;=H151),"〇","×"),IF(AND($C$1&gt;=E151,$C$1&lt;=F151),"〇","×"))</f>
        <v>〇</v>
      </c>
      <c r="N151" s="1" t="str">
        <f ca="1">IF(E151&gt;H151,IF(AND($C$1&gt;=G151,$C$1&lt;=H151),"〇","×"),"")</f>
        <v>×</v>
      </c>
      <c r="O151" s="1" t="str">
        <f t="shared" ca="1" si="34"/>
        <v>×</v>
      </c>
      <c r="P151" s="1" t="str">
        <f t="shared" si="35"/>
        <v/>
      </c>
      <c r="Q151" s="1" t="str">
        <f t="shared" ca="1" si="36"/>
        <v>×</v>
      </c>
      <c r="R151" s="1">
        <f ca="1">IF(OR(M151="〇",N151="〇"),DATEDIF($A$1,AB151,"d")+1,"-")</f>
        <v>153</v>
      </c>
      <c r="S151" s="1" t="str">
        <f ca="1">IF(AND(M151="×",OR(N151="×",N151="")),DATEDIF($A$1,AA151,"d"),"-")</f>
        <v>-</v>
      </c>
      <c r="T151" s="10">
        <f t="shared" ca="1" si="37"/>
        <v>229</v>
      </c>
      <c r="U151" s="11">
        <f t="shared" si="38"/>
        <v>0.29097222222222219</v>
      </c>
      <c r="V151" s="11" t="str">
        <f t="shared" ca="1" si="39"/>
        <v>-</v>
      </c>
      <c r="W151" s="7">
        <f ca="1">IF(OR(M151="〇",N151="〇"),IF(E151&lt;=$C$1,YEAR(TODAY()),YEAR(TODAY())-1),IF(E151&lt;=$C$1,YEAR(TODAY())+1,YEAR(TODAY())))</f>
        <v>2021</v>
      </c>
      <c r="X151" s="7" t="str">
        <f t="shared" si="28"/>
        <v>0715</v>
      </c>
      <c r="Y151" s="7">
        <f ca="1">IF(H151&lt;$C$1,YEAR(TODAY())+1,YEAR(TODAY()))</f>
        <v>2022</v>
      </c>
      <c r="Z151" s="8" t="str">
        <f t="shared" si="29"/>
        <v>0228</v>
      </c>
      <c r="AA151" s="9">
        <f t="shared" ca="1" si="40"/>
        <v>44392</v>
      </c>
      <c r="AB151" s="9">
        <f t="shared" ca="1" si="41"/>
        <v>44620</v>
      </c>
    </row>
    <row r="152" spans="1:28" x14ac:dyDescent="0.7">
      <c r="A152" s="1" t="s">
        <v>166</v>
      </c>
      <c r="B152" s="1" t="s">
        <v>117</v>
      </c>
      <c r="C152" s="1">
        <v>3</v>
      </c>
      <c r="E152" s="4">
        <v>415</v>
      </c>
      <c r="F152" s="4" t="str">
        <f t="shared" si="30"/>
        <v/>
      </c>
      <c r="G152" s="4" t="str">
        <f t="shared" si="31"/>
        <v/>
      </c>
      <c r="H152" s="4">
        <v>1015</v>
      </c>
      <c r="I152" s="3">
        <v>0.20833333333333334</v>
      </c>
      <c r="J152" s="3" t="str">
        <f t="shared" si="32"/>
        <v/>
      </c>
      <c r="K152" s="3" t="str">
        <f t="shared" si="33"/>
        <v/>
      </c>
      <c r="L152" s="3">
        <v>0.5</v>
      </c>
      <c r="M152" s="1" t="str">
        <f ca="1">IF(E152&lt;=H152,IF(AND($C$1&gt;=E152,$C$1&lt;=H152),"〇","×"),IF(AND($C$1&gt;=E152,$C$1&lt;=F152),"〇","×"))</f>
        <v>〇</v>
      </c>
      <c r="N152" s="1" t="str">
        <f>IF(E152&gt;H152,IF(AND($C$1&gt;=G152,$C$1&lt;=H152),"〇","×"),"")</f>
        <v/>
      </c>
      <c r="O152" s="1" t="str">
        <f t="shared" ca="1" si="34"/>
        <v>×</v>
      </c>
      <c r="P152" s="1" t="str">
        <f t="shared" si="35"/>
        <v/>
      </c>
      <c r="Q152" s="1" t="str">
        <f t="shared" ca="1" si="36"/>
        <v>×</v>
      </c>
      <c r="R152" s="1">
        <f ca="1">IF(OR(M152="〇",N152="〇"),DATEDIF($A$1,AB152,"d")+1,"-")</f>
        <v>17</v>
      </c>
      <c r="S152" s="1" t="str">
        <f ca="1">IF(AND(M152="×",OR(N152="×",N152="")),DATEDIF($A$1,AA152,"d"),"-")</f>
        <v>-</v>
      </c>
      <c r="T152" s="10">
        <f t="shared" ca="1" si="37"/>
        <v>184</v>
      </c>
      <c r="U152" s="11">
        <f t="shared" si="38"/>
        <v>0.29166666666666663</v>
      </c>
      <c r="V152" s="11" t="str">
        <f t="shared" ca="1" si="39"/>
        <v>-</v>
      </c>
      <c r="W152" s="7">
        <f ca="1">IF(OR(M152="〇",N152="〇"),IF(E152&lt;=$C$1,YEAR(TODAY()),YEAR(TODAY())-1),IF(E152&lt;=$C$1,YEAR(TODAY())+1,YEAR(TODAY())))</f>
        <v>2021</v>
      </c>
      <c r="X152" s="7" t="str">
        <f t="shared" si="28"/>
        <v>0415</v>
      </c>
      <c r="Y152" s="7">
        <f ca="1">IF(H152&lt;$C$1,YEAR(TODAY())+1,YEAR(TODAY()))</f>
        <v>2021</v>
      </c>
      <c r="Z152" s="8" t="str">
        <f t="shared" si="29"/>
        <v>1015</v>
      </c>
      <c r="AA152" s="9">
        <f t="shared" ca="1" si="40"/>
        <v>44301</v>
      </c>
      <c r="AB152" s="9">
        <f t="shared" ca="1" si="41"/>
        <v>44484</v>
      </c>
    </row>
    <row r="153" spans="1:28" x14ac:dyDescent="0.7">
      <c r="A153" s="1" t="s">
        <v>167</v>
      </c>
      <c r="B153" s="1" t="s">
        <v>117</v>
      </c>
      <c r="C153" s="1">
        <v>3</v>
      </c>
      <c r="E153" s="4">
        <v>301</v>
      </c>
      <c r="F153" s="4" t="str">
        <f t="shared" si="30"/>
        <v/>
      </c>
      <c r="G153" s="4" t="str">
        <f t="shared" si="31"/>
        <v/>
      </c>
      <c r="H153" s="4">
        <v>930</v>
      </c>
      <c r="I153" s="3">
        <v>0.20833333333333334</v>
      </c>
      <c r="J153" s="3" t="str">
        <f t="shared" si="32"/>
        <v/>
      </c>
      <c r="K153" s="3" t="str">
        <f t="shared" si="33"/>
        <v/>
      </c>
      <c r="L153" s="3">
        <v>0.5</v>
      </c>
      <c r="M153" s="1" t="str">
        <f ca="1">IF(E153&lt;=H153,IF(AND($C$1&gt;=E153,$C$1&lt;=H153),"〇","×"),IF(AND($C$1&gt;=E153,$C$1&lt;=F153),"〇","×"))</f>
        <v>〇</v>
      </c>
      <c r="N153" s="1" t="str">
        <f>IF(E153&gt;H153,IF(AND($C$1&gt;=G153,$C$1&lt;=H153),"〇","×"),"")</f>
        <v/>
      </c>
      <c r="O153" s="1" t="str">
        <f t="shared" ca="1" si="34"/>
        <v>×</v>
      </c>
      <c r="P153" s="1" t="str">
        <f t="shared" si="35"/>
        <v/>
      </c>
      <c r="Q153" s="1" t="str">
        <f t="shared" ca="1" si="36"/>
        <v>×</v>
      </c>
      <c r="R153" s="1">
        <f ca="1">IF(OR(M153="〇",N153="〇"),DATEDIF($A$1,AB153,"d")+1,"-")</f>
        <v>2</v>
      </c>
      <c r="S153" s="1" t="str">
        <f ca="1">IF(AND(M153="×",OR(N153="×",N153="")),DATEDIF($A$1,AA153,"d"),"-")</f>
        <v>-</v>
      </c>
      <c r="T153" s="10">
        <f t="shared" ca="1" si="37"/>
        <v>214</v>
      </c>
      <c r="U153" s="11">
        <f t="shared" si="38"/>
        <v>0.29166666666666663</v>
      </c>
      <c r="V153" s="11" t="str">
        <f t="shared" ca="1" si="39"/>
        <v>-</v>
      </c>
      <c r="W153" s="7">
        <f ca="1">IF(OR(M153="〇",N153="〇"),IF(E153&lt;=$C$1,YEAR(TODAY()),YEAR(TODAY())-1),IF(E153&lt;=$C$1,YEAR(TODAY())+1,YEAR(TODAY())))</f>
        <v>2021</v>
      </c>
      <c r="X153" s="7" t="str">
        <f t="shared" si="28"/>
        <v>0301</v>
      </c>
      <c r="Y153" s="7">
        <f ca="1">IF(H153&lt;$C$1,YEAR(TODAY())+1,YEAR(TODAY()))</f>
        <v>2021</v>
      </c>
      <c r="Z153" s="8" t="str">
        <f t="shared" si="29"/>
        <v>0930</v>
      </c>
      <c r="AA153" s="9">
        <f t="shared" ca="1" si="40"/>
        <v>44256</v>
      </c>
      <c r="AB153" s="9">
        <f t="shared" ca="1" si="41"/>
        <v>44469</v>
      </c>
    </row>
    <row r="154" spans="1:28" x14ac:dyDescent="0.7">
      <c r="A154" s="1" t="s">
        <v>168</v>
      </c>
      <c r="B154" s="1" t="s">
        <v>114</v>
      </c>
      <c r="C154" s="1">
        <v>4</v>
      </c>
      <c r="E154" s="4">
        <v>930</v>
      </c>
      <c r="F154" s="4">
        <f t="shared" si="30"/>
        <v>1231</v>
      </c>
      <c r="G154" s="4">
        <f t="shared" si="31"/>
        <v>101</v>
      </c>
      <c r="H154" s="4">
        <v>515</v>
      </c>
      <c r="I154" s="3">
        <v>0.25</v>
      </c>
      <c r="J154" s="3" t="str">
        <f t="shared" si="32"/>
        <v/>
      </c>
      <c r="K154" s="3" t="str">
        <f t="shared" si="33"/>
        <v/>
      </c>
      <c r="L154" s="3">
        <v>0.70833333333333337</v>
      </c>
      <c r="M154" s="1" t="str">
        <f ca="1">IF(E154&lt;=H154,IF(AND($C$1&gt;=E154,$C$1&lt;=H154),"〇","×"),IF(AND($C$1&gt;=E154,$C$1&lt;=F154),"〇","×"))</f>
        <v>×</v>
      </c>
      <c r="N154" s="1" t="str">
        <f ca="1">IF(E154&gt;H154,IF(AND($C$1&gt;=G154,$C$1&lt;=H154),"〇","×"),"")</f>
        <v>×</v>
      </c>
      <c r="O154" s="1" t="str">
        <f t="shared" ca="1" si="34"/>
        <v>〇</v>
      </c>
      <c r="P154" s="1" t="str">
        <f t="shared" si="35"/>
        <v/>
      </c>
      <c r="Q154" s="1" t="str">
        <f ca="1">IF(AND(OR(M154="〇",N154="〇"),OR(O154="〇",P154="〇")),"◎","×")</f>
        <v>×</v>
      </c>
      <c r="R154" s="1" t="str">
        <f ca="1">IF(OR(M154="〇",N154="〇"),DATEDIF($A$1,AB154,"d")+1,"-")</f>
        <v>-</v>
      </c>
      <c r="S154" s="1">
        <f ca="1">IF(AND(M154="×",OR(N154="×",N154="")),DATEDIF($A$1,AA154,"d"),"-")</f>
        <v>1</v>
      </c>
      <c r="T154" s="10">
        <f t="shared" ca="1" si="37"/>
        <v>228</v>
      </c>
      <c r="U154" s="11">
        <f t="shared" si="38"/>
        <v>0.45833333333333337</v>
      </c>
      <c r="V154" s="11" t="str">
        <f t="shared" ca="1" si="39"/>
        <v>-</v>
      </c>
      <c r="W154" s="7">
        <f ca="1">IF(OR(M154="〇",N154="〇"),IF(E154&lt;=$C$1,YEAR(TODAY()),YEAR(TODAY())-1),IF(E154&lt;=$C$1,YEAR(TODAY())+1,YEAR(TODAY())))</f>
        <v>2021</v>
      </c>
      <c r="X154" s="7" t="str">
        <f t="shared" si="28"/>
        <v>0930</v>
      </c>
      <c r="Y154" s="7">
        <f ca="1">IF(H154&lt;$C$1,YEAR(TODAY())+1,YEAR(TODAY()))</f>
        <v>2022</v>
      </c>
      <c r="Z154" s="8" t="str">
        <f t="shared" si="29"/>
        <v>0515</v>
      </c>
      <c r="AA154" s="9">
        <f t="shared" ca="1" si="40"/>
        <v>44469</v>
      </c>
      <c r="AB154" s="9">
        <f t="shared" ca="1" si="41"/>
        <v>44696</v>
      </c>
    </row>
    <row r="155" spans="1:28" x14ac:dyDescent="0.7">
      <c r="A155" s="1" t="s">
        <v>169</v>
      </c>
      <c r="B155" s="1" t="s">
        <v>117</v>
      </c>
      <c r="C155" s="1">
        <v>3</v>
      </c>
      <c r="E155" s="4">
        <v>1130</v>
      </c>
      <c r="F155" s="4">
        <f t="shared" si="30"/>
        <v>1231</v>
      </c>
      <c r="G155" s="4">
        <f t="shared" si="31"/>
        <v>101</v>
      </c>
      <c r="H155" s="4">
        <v>815</v>
      </c>
      <c r="I155" s="3">
        <v>0.64583333333333337</v>
      </c>
      <c r="J155" s="3" t="str">
        <f t="shared" si="32"/>
        <v/>
      </c>
      <c r="K155" s="3" t="str">
        <f t="shared" si="33"/>
        <v/>
      </c>
      <c r="L155" s="3">
        <v>0.79166666666666663</v>
      </c>
      <c r="M155" s="1" t="str">
        <f ca="1">IF(E155&lt;=H155,IF(AND($C$1&gt;=E155,$C$1&lt;=H155),"〇","×"),IF(AND($C$1&gt;=E155,$C$1&lt;=F155),"〇","×"))</f>
        <v>×</v>
      </c>
      <c r="N155" s="1" t="str">
        <f ca="1">IF(E155&gt;H155,IF(AND($C$1&gt;=G155,$C$1&lt;=H155),"〇","×"),"")</f>
        <v>×</v>
      </c>
      <c r="O155" s="1" t="str">
        <f t="shared" ca="1" si="34"/>
        <v>×</v>
      </c>
      <c r="P155" s="1" t="str">
        <f t="shared" si="35"/>
        <v/>
      </c>
      <c r="Q155" s="1" t="str">
        <f t="shared" ca="1" si="36"/>
        <v>×</v>
      </c>
      <c r="R155" s="1" t="str">
        <f ca="1">IF(OR(M155="〇",N155="〇"),DATEDIF($A$1,AB155,"d")+1,"-")</f>
        <v>-</v>
      </c>
      <c r="S155" s="1">
        <f ca="1">IF(AND(M155="×",OR(N155="×",N155="")),DATEDIF($A$1,AA155,"d"),"-")</f>
        <v>62</v>
      </c>
      <c r="T155" s="10">
        <f t="shared" ca="1" si="37"/>
        <v>259</v>
      </c>
      <c r="U155" s="11">
        <f t="shared" si="38"/>
        <v>0.14583333333333326</v>
      </c>
      <c r="V155" s="11" t="str">
        <f t="shared" ca="1" si="39"/>
        <v>-</v>
      </c>
      <c r="W155" s="7">
        <f ca="1">IF(OR(M155="〇",N155="〇"),IF(E155&lt;=$C$1,YEAR(TODAY()),YEAR(TODAY())-1),IF(E155&lt;=$C$1,YEAR(TODAY())+1,YEAR(TODAY())))</f>
        <v>2021</v>
      </c>
      <c r="X155" s="7" t="str">
        <f t="shared" si="28"/>
        <v>1130</v>
      </c>
      <c r="Y155" s="7">
        <f ca="1">IF(H155&lt;$C$1,YEAR(TODAY())+1,YEAR(TODAY()))</f>
        <v>2022</v>
      </c>
      <c r="Z155" s="8" t="str">
        <f t="shared" si="29"/>
        <v>0815</v>
      </c>
      <c r="AA155" s="9">
        <f t="shared" ca="1" si="40"/>
        <v>44530</v>
      </c>
      <c r="AB155" s="9">
        <f t="shared" ca="1" si="41"/>
        <v>44788</v>
      </c>
    </row>
    <row r="156" spans="1:28" x14ac:dyDescent="0.7">
      <c r="A156" s="1" t="s">
        <v>170</v>
      </c>
      <c r="B156" s="1" t="s">
        <v>117</v>
      </c>
      <c r="C156" s="1">
        <v>2</v>
      </c>
      <c r="E156" s="4">
        <v>601</v>
      </c>
      <c r="F156" s="4" t="str">
        <f t="shared" si="30"/>
        <v/>
      </c>
      <c r="G156" s="4" t="str">
        <f t="shared" si="31"/>
        <v/>
      </c>
      <c r="H156" s="4">
        <v>930</v>
      </c>
      <c r="I156" s="3">
        <v>0.29166666666666669</v>
      </c>
      <c r="J156" s="3" t="str">
        <f t="shared" si="32"/>
        <v/>
      </c>
      <c r="K156" s="3" t="str">
        <f t="shared" si="33"/>
        <v/>
      </c>
      <c r="L156" s="3">
        <v>0.77083333333333337</v>
      </c>
      <c r="M156" s="1" t="str">
        <f ca="1">IF(E156&lt;=H156,IF(AND($C$1&gt;=E156,$C$1&lt;=H156),"〇","×"),IF(AND($C$1&gt;=E156,$C$1&lt;=F156),"〇","×"))</f>
        <v>〇</v>
      </c>
      <c r="N156" s="1" t="str">
        <f>IF(E156&gt;H156,IF(AND($C$1&gt;=G156,$C$1&lt;=H156),"〇","×"),"")</f>
        <v/>
      </c>
      <c r="O156" s="1" t="str">
        <f t="shared" ca="1" si="34"/>
        <v>〇</v>
      </c>
      <c r="P156" s="1" t="str">
        <f t="shared" si="35"/>
        <v/>
      </c>
      <c r="Q156" s="1" t="str">
        <f t="shared" ca="1" si="36"/>
        <v>◎</v>
      </c>
      <c r="R156" s="1">
        <f ca="1">IF(OR(M156="〇",N156="〇"),DATEDIF($A$1,AB156,"d")+1,"-")</f>
        <v>2</v>
      </c>
      <c r="S156" s="1" t="str">
        <f ca="1">IF(AND(M156="×",OR(N156="×",N156="")),DATEDIF($A$1,AA156,"d"),"-")</f>
        <v>-</v>
      </c>
      <c r="T156" s="10">
        <f t="shared" ca="1" si="37"/>
        <v>122</v>
      </c>
      <c r="U156" s="11">
        <f t="shared" si="38"/>
        <v>0.47916666666666669</v>
      </c>
      <c r="V156" s="11">
        <f t="shared" ca="1" si="39"/>
        <v>0.19283587962612125</v>
      </c>
      <c r="W156" s="7">
        <f ca="1">IF(OR(M156="〇",N156="〇"),IF(E156&lt;=$C$1,YEAR(TODAY()),YEAR(TODAY())-1),IF(E156&lt;=$C$1,YEAR(TODAY())+1,YEAR(TODAY())))</f>
        <v>2021</v>
      </c>
      <c r="X156" s="7" t="str">
        <f t="shared" si="28"/>
        <v>0601</v>
      </c>
      <c r="Y156" s="7">
        <f ca="1">IF(H156&lt;$C$1,YEAR(TODAY())+1,YEAR(TODAY()))</f>
        <v>2021</v>
      </c>
      <c r="Z156" s="8" t="str">
        <f t="shared" si="29"/>
        <v>0930</v>
      </c>
      <c r="AA156" s="9">
        <f t="shared" ca="1" si="40"/>
        <v>44348</v>
      </c>
      <c r="AB156" s="9">
        <f t="shared" ca="1" si="41"/>
        <v>44469</v>
      </c>
    </row>
    <row r="157" spans="1:28" x14ac:dyDescent="0.7">
      <c r="A157" s="1" t="s">
        <v>171</v>
      </c>
      <c r="B157" s="1" t="s">
        <v>115</v>
      </c>
      <c r="C157" s="1">
        <v>4</v>
      </c>
      <c r="E157" s="4">
        <v>401</v>
      </c>
      <c r="F157" s="4" t="str">
        <f t="shared" si="30"/>
        <v/>
      </c>
      <c r="G157" s="4" t="str">
        <f t="shared" si="31"/>
        <v/>
      </c>
      <c r="H157" s="4">
        <v>1130</v>
      </c>
      <c r="I157" s="3">
        <v>0.16666666666666666</v>
      </c>
      <c r="J157" s="3" t="str">
        <f t="shared" si="32"/>
        <v/>
      </c>
      <c r="K157" s="3" t="str">
        <f t="shared" si="33"/>
        <v/>
      </c>
      <c r="L157" s="3">
        <v>0.875</v>
      </c>
      <c r="M157" s="1" t="str">
        <f ca="1">IF(E157&lt;=H157,IF(AND($C$1&gt;=E157,$C$1&lt;=H157),"〇","×"),IF(AND($C$1&gt;=E157,$C$1&lt;=F157),"〇","×"))</f>
        <v>〇</v>
      </c>
      <c r="N157" s="1" t="str">
        <f>IF(E157&gt;H157,IF(AND($C$1&gt;=G157,$C$1&lt;=H157),"〇","×"),"")</f>
        <v/>
      </c>
      <c r="O157" s="1" t="str">
        <f t="shared" ca="1" si="34"/>
        <v>〇</v>
      </c>
      <c r="P157" s="1" t="str">
        <f t="shared" si="35"/>
        <v/>
      </c>
      <c r="Q157" s="1" t="str">
        <f t="shared" ca="1" si="36"/>
        <v>◎</v>
      </c>
      <c r="R157" s="1">
        <f ca="1">IF(OR(M157="〇",N157="〇"),DATEDIF($A$1,AB157,"d")+1,"-")</f>
        <v>63</v>
      </c>
      <c r="S157" s="1" t="str">
        <f ca="1">IF(AND(M157="×",OR(N157="×",N157="")),DATEDIF($A$1,AA157,"d"),"-")</f>
        <v>-</v>
      </c>
      <c r="T157" s="10">
        <f t="shared" ca="1" si="37"/>
        <v>244</v>
      </c>
      <c r="U157" s="11">
        <f t="shared" si="38"/>
        <v>0.70833333333333337</v>
      </c>
      <c r="V157" s="11">
        <f t="shared" ca="1" si="39"/>
        <v>0.29700254629278788</v>
      </c>
      <c r="W157" s="7">
        <f ca="1">IF(OR(M157="〇",N157="〇"),IF(E157&lt;=$C$1,YEAR(TODAY()),YEAR(TODAY())-1),IF(E157&lt;=$C$1,YEAR(TODAY())+1,YEAR(TODAY())))</f>
        <v>2021</v>
      </c>
      <c r="X157" s="7" t="str">
        <f t="shared" si="28"/>
        <v>0401</v>
      </c>
      <c r="Y157" s="7">
        <f ca="1">IF(H157&lt;$C$1,YEAR(TODAY())+1,YEAR(TODAY()))</f>
        <v>2021</v>
      </c>
      <c r="Z157" s="8" t="str">
        <f t="shared" si="29"/>
        <v>1130</v>
      </c>
      <c r="AA157" s="9">
        <f t="shared" ca="1" si="40"/>
        <v>44287</v>
      </c>
      <c r="AB157" s="9">
        <f t="shared" ca="1" si="41"/>
        <v>44530</v>
      </c>
    </row>
    <row r="158" spans="1:28" x14ac:dyDescent="0.7">
      <c r="A158" s="1" t="s">
        <v>172</v>
      </c>
      <c r="B158" s="1" t="s">
        <v>60</v>
      </c>
      <c r="C158" s="1">
        <v>4</v>
      </c>
      <c r="E158" s="4">
        <v>701</v>
      </c>
      <c r="F158" s="4" t="str">
        <f t="shared" si="30"/>
        <v/>
      </c>
      <c r="G158" s="4" t="str">
        <f t="shared" si="31"/>
        <v/>
      </c>
      <c r="H158" s="4">
        <v>1030</v>
      </c>
      <c r="I158" s="3">
        <v>0.375</v>
      </c>
      <c r="J158" s="3" t="str">
        <f t="shared" si="32"/>
        <v/>
      </c>
      <c r="K158" s="3" t="str">
        <f t="shared" si="33"/>
        <v/>
      </c>
      <c r="L158" s="3">
        <v>0.79166666666666663</v>
      </c>
      <c r="M158" s="1" t="str">
        <f ca="1">IF(E158&lt;=H158,IF(AND($C$1&gt;=E158,$C$1&lt;=H158),"〇","×"),IF(AND($C$1&gt;=E158,$C$1&lt;=F158),"〇","×"))</f>
        <v>〇</v>
      </c>
      <c r="N158" s="1" t="str">
        <f>IF(E158&gt;H158,IF(AND($C$1&gt;=G158,$C$1&lt;=H158),"〇","×"),"")</f>
        <v/>
      </c>
      <c r="O158" s="1" t="str">
        <f t="shared" ca="1" si="34"/>
        <v>〇</v>
      </c>
      <c r="P158" s="1" t="str">
        <f t="shared" si="35"/>
        <v/>
      </c>
      <c r="Q158" s="1" t="str">
        <f t="shared" ca="1" si="36"/>
        <v>◎</v>
      </c>
      <c r="R158" s="1">
        <f ca="1">IF(OR(M158="〇",N158="〇"),DATEDIF($A$1,AB158,"d")+1,"-")</f>
        <v>32</v>
      </c>
      <c r="S158" s="1" t="str">
        <f ca="1">IF(AND(M158="×",OR(N158="×",N158="")),DATEDIF($A$1,AA158,"d"),"-")</f>
        <v>-</v>
      </c>
      <c r="T158" s="10">
        <f t="shared" ca="1" si="37"/>
        <v>122</v>
      </c>
      <c r="U158" s="11">
        <f t="shared" si="38"/>
        <v>0.41666666666666663</v>
      </c>
      <c r="V158" s="11">
        <f t="shared" ca="1" si="39"/>
        <v>0.21366921295945451</v>
      </c>
      <c r="W158" s="7">
        <f ca="1">IF(OR(M158="〇",N158="〇"),IF(E158&lt;=$C$1,YEAR(TODAY()),YEAR(TODAY())-1),IF(E158&lt;=$C$1,YEAR(TODAY())+1,YEAR(TODAY())))</f>
        <v>2021</v>
      </c>
      <c r="X158" s="7" t="str">
        <f t="shared" si="28"/>
        <v>0701</v>
      </c>
      <c r="Y158" s="7">
        <f ca="1">IF(H158&lt;$C$1,YEAR(TODAY())+1,YEAR(TODAY()))</f>
        <v>2021</v>
      </c>
      <c r="Z158" s="8" t="str">
        <f t="shared" si="29"/>
        <v>1030</v>
      </c>
      <c r="AA158" s="9">
        <f t="shared" ca="1" si="40"/>
        <v>44378</v>
      </c>
      <c r="AB158" s="9">
        <f t="shared" ca="1" si="41"/>
        <v>44499</v>
      </c>
    </row>
    <row r="159" spans="1:28" x14ac:dyDescent="0.7">
      <c r="A159" s="1" t="s">
        <v>173</v>
      </c>
      <c r="B159" s="1" t="s">
        <v>60</v>
      </c>
      <c r="C159" s="1">
        <v>2</v>
      </c>
      <c r="E159" s="4">
        <v>501</v>
      </c>
      <c r="F159" s="4" t="str">
        <f t="shared" si="30"/>
        <v/>
      </c>
      <c r="G159" s="4" t="str">
        <f t="shared" si="31"/>
        <v/>
      </c>
      <c r="H159" s="4">
        <v>1015</v>
      </c>
      <c r="I159" s="3">
        <v>0.20833333333333334</v>
      </c>
      <c r="J159" s="3" t="str">
        <f t="shared" si="32"/>
        <v/>
      </c>
      <c r="K159" s="3" t="str">
        <f t="shared" si="33"/>
        <v/>
      </c>
      <c r="L159" s="3">
        <v>0.99930555555555556</v>
      </c>
      <c r="M159" s="1" t="str">
        <f ca="1">IF(E159&lt;=H159,IF(AND($C$1&gt;=E159,$C$1&lt;=H159),"〇","×"),IF(AND($C$1&gt;=E159,$C$1&lt;=F159),"〇","×"))</f>
        <v>〇</v>
      </c>
      <c r="N159" s="1" t="str">
        <f>IF(E159&gt;H159,IF(AND($C$1&gt;=G159,$C$1&lt;=H159),"〇","×"),"")</f>
        <v/>
      </c>
      <c r="O159" s="1" t="str">
        <f t="shared" ca="1" si="34"/>
        <v>〇</v>
      </c>
      <c r="P159" s="1" t="str">
        <f t="shared" si="35"/>
        <v/>
      </c>
      <c r="Q159" s="1" t="str">
        <f t="shared" ca="1" si="36"/>
        <v>◎</v>
      </c>
      <c r="R159" s="1">
        <f ca="1">IF(OR(M159="〇",N159="〇"),DATEDIF($A$1,AB159,"d")+1,"-")</f>
        <v>17</v>
      </c>
      <c r="S159" s="1" t="str">
        <f ca="1">IF(AND(M159="×",OR(N159="×",N159="")),DATEDIF($A$1,AA159,"d"),"-")</f>
        <v>-</v>
      </c>
      <c r="T159" s="10">
        <f t="shared" ca="1" si="37"/>
        <v>168</v>
      </c>
      <c r="U159" s="11">
        <f t="shared" si="38"/>
        <v>0.79097222222222219</v>
      </c>
      <c r="V159" s="11">
        <f t="shared" ca="1" si="39"/>
        <v>0.42130810184834344</v>
      </c>
      <c r="W159" s="7">
        <f ca="1">IF(OR(M159="〇",N159="〇"),IF(E159&lt;=$C$1,YEAR(TODAY()),YEAR(TODAY())-1),IF(E159&lt;=$C$1,YEAR(TODAY())+1,YEAR(TODAY())))</f>
        <v>2021</v>
      </c>
      <c r="X159" s="7" t="str">
        <f t="shared" si="28"/>
        <v>0501</v>
      </c>
      <c r="Y159" s="7">
        <f ca="1">IF(H159&lt;$C$1,YEAR(TODAY())+1,YEAR(TODAY()))</f>
        <v>2021</v>
      </c>
      <c r="Z159" s="8" t="str">
        <f t="shared" si="29"/>
        <v>1015</v>
      </c>
      <c r="AA159" s="9">
        <f t="shared" ca="1" si="40"/>
        <v>44317</v>
      </c>
      <c r="AB159" s="9">
        <f t="shared" ca="1" si="41"/>
        <v>44484</v>
      </c>
    </row>
    <row r="160" spans="1:28" x14ac:dyDescent="0.7">
      <c r="A160" s="1" t="s">
        <v>174</v>
      </c>
      <c r="B160" s="1" t="s">
        <v>114</v>
      </c>
      <c r="C160" s="1">
        <v>3</v>
      </c>
      <c r="E160" s="4">
        <v>930</v>
      </c>
      <c r="F160" s="4">
        <f t="shared" si="30"/>
        <v>1231</v>
      </c>
      <c r="G160" s="4">
        <f t="shared" si="31"/>
        <v>101</v>
      </c>
      <c r="H160" s="4">
        <v>331</v>
      </c>
      <c r="I160" s="3">
        <v>0.16666666666666666</v>
      </c>
      <c r="J160" s="3" t="str">
        <f t="shared" si="32"/>
        <v/>
      </c>
      <c r="K160" s="3" t="str">
        <f t="shared" si="33"/>
        <v/>
      </c>
      <c r="L160" s="3">
        <v>0.83333333333333337</v>
      </c>
      <c r="M160" s="1" t="str">
        <f ca="1">IF(E160&lt;=H160,IF(AND($C$1&gt;=E160,$C$1&lt;=H160),"〇","×"),IF(AND($C$1&gt;=E160,$C$1&lt;=F160),"〇","×"))</f>
        <v>×</v>
      </c>
      <c r="N160" s="1" t="str">
        <f ca="1">IF(E160&gt;H160,IF(AND($C$1&gt;=G160,$C$1&lt;=H160),"〇","×"),"")</f>
        <v>×</v>
      </c>
      <c r="O160" s="1" t="str">
        <f t="shared" ca="1" si="34"/>
        <v>〇</v>
      </c>
      <c r="P160" s="1" t="str">
        <f t="shared" si="35"/>
        <v/>
      </c>
      <c r="Q160" s="1" t="str">
        <f t="shared" ca="1" si="36"/>
        <v>×</v>
      </c>
      <c r="R160" s="1" t="str">
        <f ca="1">IF(OR(M160="〇",N160="〇"),DATEDIF($A$1,AB160,"d")+1,"-")</f>
        <v>-</v>
      </c>
      <c r="S160" s="1">
        <f ca="1">IF(AND(M160="×",OR(N160="×",N160="")),DATEDIF($A$1,AA160,"d"),"-")</f>
        <v>1</v>
      </c>
      <c r="T160" s="10">
        <f t="shared" ca="1" si="37"/>
        <v>183</v>
      </c>
      <c r="U160" s="11">
        <f t="shared" si="38"/>
        <v>0.66666666666666674</v>
      </c>
      <c r="V160" s="11" t="str">
        <f t="shared" ca="1" si="39"/>
        <v>-</v>
      </c>
      <c r="W160" s="7">
        <f ca="1">IF(OR(M160="〇",N160="〇"),IF(E160&lt;=$C$1,YEAR(TODAY()),YEAR(TODAY())-1),IF(E160&lt;=$C$1,YEAR(TODAY())+1,YEAR(TODAY())))</f>
        <v>2021</v>
      </c>
      <c r="X160" s="7" t="str">
        <f t="shared" si="28"/>
        <v>0930</v>
      </c>
      <c r="Y160" s="7">
        <f ca="1">IF(H160&lt;$C$1,YEAR(TODAY())+1,YEAR(TODAY()))</f>
        <v>2022</v>
      </c>
      <c r="Z160" s="8" t="str">
        <f t="shared" si="29"/>
        <v>0331</v>
      </c>
      <c r="AA160" s="9">
        <f t="shared" ca="1" si="40"/>
        <v>44469</v>
      </c>
      <c r="AB160" s="9">
        <f t="shared" ca="1" si="41"/>
        <v>44651</v>
      </c>
    </row>
    <row r="161" spans="1:28" x14ac:dyDescent="0.7">
      <c r="A161" s="1" t="s">
        <v>175</v>
      </c>
      <c r="B161" s="1" t="s">
        <v>114</v>
      </c>
      <c r="C161" s="1">
        <v>3</v>
      </c>
      <c r="E161" s="4">
        <v>401</v>
      </c>
      <c r="F161" s="4" t="str">
        <f t="shared" si="30"/>
        <v/>
      </c>
      <c r="G161" s="4" t="str">
        <f t="shared" si="31"/>
        <v/>
      </c>
      <c r="H161" s="4">
        <v>1231</v>
      </c>
      <c r="I161" s="3">
        <v>0.16666666666666666</v>
      </c>
      <c r="J161" s="3" t="str">
        <f t="shared" si="32"/>
        <v/>
      </c>
      <c r="K161" s="3" t="str">
        <f t="shared" si="33"/>
        <v/>
      </c>
      <c r="L161" s="3">
        <v>0.91666666666666663</v>
      </c>
      <c r="M161" s="1" t="str">
        <f ca="1">IF(E161&lt;=H161,IF(AND($C$1&gt;=E161,$C$1&lt;=H161),"〇","×"),IF(AND($C$1&gt;=E161,$C$1&lt;=F161),"〇","×"))</f>
        <v>〇</v>
      </c>
      <c r="N161" s="1" t="str">
        <f>IF(E161&gt;H161,IF(AND($C$1&gt;=G161,$C$1&lt;=H161),"〇","×"),"")</f>
        <v/>
      </c>
      <c r="O161" s="1" t="str">
        <f t="shared" ca="1" si="34"/>
        <v>〇</v>
      </c>
      <c r="P161" s="1" t="str">
        <f t="shared" si="35"/>
        <v/>
      </c>
      <c r="Q161" s="1" t="str">
        <f t="shared" ca="1" si="36"/>
        <v>◎</v>
      </c>
      <c r="R161" s="1">
        <f ca="1">IF(OR(M161="〇",N161="〇"),DATEDIF($A$1,AB161,"d")+1,"-")</f>
        <v>94</v>
      </c>
      <c r="S161" s="1" t="str">
        <f ca="1">IF(AND(M161="×",OR(N161="×",N161="")),DATEDIF($A$1,AA161,"d"),"-")</f>
        <v>-</v>
      </c>
      <c r="T161" s="10">
        <f t="shared" ca="1" si="37"/>
        <v>275</v>
      </c>
      <c r="U161" s="11">
        <f t="shared" si="38"/>
        <v>0.75</v>
      </c>
      <c r="V161" s="11">
        <f t="shared" ca="1" si="39"/>
        <v>0.33866921295945451</v>
      </c>
      <c r="W161" s="7">
        <f ca="1">IF(OR(M161="〇",N161="〇"),IF(E161&lt;=$C$1,YEAR(TODAY()),YEAR(TODAY())-1),IF(E161&lt;=$C$1,YEAR(TODAY())+1,YEAR(TODAY())))</f>
        <v>2021</v>
      </c>
      <c r="X161" s="7" t="str">
        <f t="shared" si="28"/>
        <v>0401</v>
      </c>
      <c r="Y161" s="7">
        <f ca="1">IF(H161&lt;$C$1,YEAR(TODAY())+1,YEAR(TODAY()))</f>
        <v>2021</v>
      </c>
      <c r="Z161" s="8" t="str">
        <f t="shared" si="29"/>
        <v>1231</v>
      </c>
      <c r="AA161" s="9">
        <f t="shared" ca="1" si="40"/>
        <v>44287</v>
      </c>
      <c r="AB161" s="9">
        <f t="shared" ca="1" si="41"/>
        <v>44561</v>
      </c>
    </row>
    <row r="162" spans="1:28" x14ac:dyDescent="0.7">
      <c r="A162" s="1" t="s">
        <v>176</v>
      </c>
      <c r="B162" s="1" t="s">
        <v>116</v>
      </c>
      <c r="C162" s="1">
        <v>1</v>
      </c>
      <c r="E162" s="4">
        <v>1115</v>
      </c>
      <c r="F162" s="4">
        <f t="shared" si="30"/>
        <v>1231</v>
      </c>
      <c r="G162" s="4">
        <f t="shared" si="31"/>
        <v>101</v>
      </c>
      <c r="H162" s="4">
        <v>615</v>
      </c>
      <c r="I162" s="3">
        <v>0.16666666666666666</v>
      </c>
      <c r="J162" s="3" t="str">
        <f t="shared" si="32"/>
        <v/>
      </c>
      <c r="K162" s="3" t="str">
        <f t="shared" si="33"/>
        <v/>
      </c>
      <c r="L162" s="3">
        <v>0.91666666666666663</v>
      </c>
      <c r="M162" s="1" t="str">
        <f ca="1">IF(E162&lt;=H162,IF(AND($C$1&gt;=E162,$C$1&lt;=H162),"〇","×"),IF(AND($C$1&gt;=E162,$C$1&lt;=F162),"〇","×"))</f>
        <v>×</v>
      </c>
      <c r="N162" s="1" t="str">
        <f ca="1">IF(E162&gt;H162,IF(AND($C$1&gt;=G162,$C$1&lt;=H162),"〇","×"),"")</f>
        <v>×</v>
      </c>
      <c r="O162" s="1" t="str">
        <f t="shared" ca="1" si="34"/>
        <v>〇</v>
      </c>
      <c r="P162" s="1" t="str">
        <f t="shared" si="35"/>
        <v/>
      </c>
      <c r="Q162" s="1" t="str">
        <f t="shared" ca="1" si="36"/>
        <v>×</v>
      </c>
      <c r="R162" s="1" t="str">
        <f ca="1">IF(OR(M162="〇",N162="〇"),DATEDIF($A$1,AB162,"d")+1,"-")</f>
        <v>-</v>
      </c>
      <c r="S162" s="1">
        <f ca="1">IF(AND(M162="×",OR(N162="×",N162="")),DATEDIF($A$1,AA162,"d"),"-")</f>
        <v>47</v>
      </c>
      <c r="T162" s="10">
        <f t="shared" ca="1" si="37"/>
        <v>213</v>
      </c>
      <c r="U162" s="11">
        <f t="shared" si="38"/>
        <v>0.75</v>
      </c>
      <c r="V162" s="11" t="str">
        <f t="shared" ca="1" si="39"/>
        <v>-</v>
      </c>
      <c r="W162" s="7">
        <f ca="1">IF(OR(M162="〇",N162="〇"),IF(E162&lt;=$C$1,YEAR(TODAY()),YEAR(TODAY())-1),IF(E162&lt;=$C$1,YEAR(TODAY())+1,YEAR(TODAY())))</f>
        <v>2021</v>
      </c>
      <c r="X162" s="7" t="str">
        <f t="shared" si="28"/>
        <v>1115</v>
      </c>
      <c r="Y162" s="7">
        <f ca="1">IF(H162&lt;$C$1,YEAR(TODAY())+1,YEAR(TODAY()))</f>
        <v>2022</v>
      </c>
      <c r="Z162" s="8" t="str">
        <f t="shared" si="29"/>
        <v>0615</v>
      </c>
      <c r="AA162" s="9">
        <f t="shared" ca="1" si="40"/>
        <v>44515</v>
      </c>
      <c r="AB162" s="9">
        <f t="shared" ca="1" si="41"/>
        <v>44727</v>
      </c>
    </row>
    <row r="163" spans="1:28" x14ac:dyDescent="0.7">
      <c r="A163" s="1" t="s">
        <v>177</v>
      </c>
      <c r="B163" s="1" t="s">
        <v>60</v>
      </c>
      <c r="C163" s="1">
        <v>1</v>
      </c>
      <c r="E163" s="4">
        <v>1015</v>
      </c>
      <c r="F163" s="4">
        <f t="shared" si="30"/>
        <v>1231</v>
      </c>
      <c r="G163" s="4">
        <f t="shared" si="31"/>
        <v>101</v>
      </c>
      <c r="H163" s="4">
        <v>430</v>
      </c>
      <c r="I163" s="3">
        <v>0.16666666666666666</v>
      </c>
      <c r="J163" s="3">
        <f t="shared" si="32"/>
        <v>0.99930555555555556</v>
      </c>
      <c r="K163" s="3">
        <f t="shared" si="33"/>
        <v>0</v>
      </c>
      <c r="L163" s="3">
        <v>2.0833333333333332E-2</v>
      </c>
      <c r="M163" s="1" t="str">
        <f ca="1">IF(E163&lt;=H163,IF(AND($C$1&gt;=E163,$C$1&lt;=H163),"〇","×"),IF(AND($C$1&gt;=E163,$C$1&lt;=F163),"〇","×"))</f>
        <v>×</v>
      </c>
      <c r="N163" s="1" t="str">
        <f ca="1">IF(E163&gt;H163,IF(AND($C$1&gt;=G163,$C$1&lt;=H163),"〇","×"),"")</f>
        <v>×</v>
      </c>
      <c r="O163" s="1" t="str">
        <f t="shared" ca="1" si="34"/>
        <v>〇</v>
      </c>
      <c r="P163" s="1" t="str">
        <f t="shared" ca="1" si="35"/>
        <v>×</v>
      </c>
      <c r="Q163" s="1" t="str">
        <f t="shared" ca="1" si="36"/>
        <v>×</v>
      </c>
      <c r="R163" s="1" t="str">
        <f ca="1">IF(OR(M163="〇",N163="〇"),DATEDIF($A$1,AB163,"d")+1,"-")</f>
        <v>-</v>
      </c>
      <c r="S163" s="1">
        <f ca="1">IF(AND(M163="×",OR(N163="×",N163="")),DATEDIF($A$1,AA163,"d"),"-")</f>
        <v>16</v>
      </c>
      <c r="T163" s="10">
        <f t="shared" ca="1" si="37"/>
        <v>198</v>
      </c>
      <c r="U163" s="11">
        <f t="shared" si="38"/>
        <v>0.14583333333333331</v>
      </c>
      <c r="V163" s="11" t="str">
        <f t="shared" ca="1" si="39"/>
        <v>-</v>
      </c>
      <c r="W163" s="7">
        <f ca="1">IF(OR(M163="〇",N163="〇"),IF(E163&lt;=$C$1,YEAR(TODAY()),YEAR(TODAY())-1),IF(E163&lt;=$C$1,YEAR(TODAY())+1,YEAR(TODAY())))</f>
        <v>2021</v>
      </c>
      <c r="X163" s="7" t="str">
        <f t="shared" si="28"/>
        <v>1015</v>
      </c>
      <c r="Y163" s="7">
        <f ca="1">IF(H163&lt;$C$1,YEAR(TODAY())+1,YEAR(TODAY()))</f>
        <v>2022</v>
      </c>
      <c r="Z163" s="8" t="str">
        <f t="shared" si="29"/>
        <v>0430</v>
      </c>
      <c r="AA163" s="9">
        <f t="shared" ca="1" si="40"/>
        <v>44484</v>
      </c>
      <c r="AB163" s="9">
        <f t="shared" ca="1" si="41"/>
        <v>44681</v>
      </c>
    </row>
    <row r="164" spans="1:28" x14ac:dyDescent="0.7">
      <c r="A164" s="1" t="s">
        <v>178</v>
      </c>
      <c r="B164" s="1" t="s">
        <v>115</v>
      </c>
      <c r="C164" s="1">
        <v>1</v>
      </c>
      <c r="E164" s="4">
        <v>101</v>
      </c>
      <c r="F164" s="4" t="str">
        <f t="shared" si="30"/>
        <v/>
      </c>
      <c r="G164" s="4" t="str">
        <f t="shared" si="31"/>
        <v/>
      </c>
      <c r="H164" s="4">
        <v>1231</v>
      </c>
      <c r="I164" s="3">
        <v>0</v>
      </c>
      <c r="J164" s="3" t="str">
        <f t="shared" si="32"/>
        <v/>
      </c>
      <c r="K164" s="3" t="str">
        <f t="shared" si="33"/>
        <v/>
      </c>
      <c r="L164" s="3">
        <v>0.99930555555555556</v>
      </c>
      <c r="M164" s="1" t="str">
        <f ca="1">IF(E164&lt;=H164,IF(AND($C$1&gt;=E164,$C$1&lt;=H164),"〇","×"),IF(AND($C$1&gt;=E164,$C$1&lt;=F164),"〇","×"))</f>
        <v>〇</v>
      </c>
      <c r="N164" s="1" t="str">
        <f>IF(E164&gt;H164,IF(AND($C$1&gt;=G164,$C$1&lt;=H164),"〇","×"),"")</f>
        <v/>
      </c>
      <c r="O164" s="1" t="str">
        <f t="shared" ca="1" si="34"/>
        <v>〇</v>
      </c>
      <c r="P164" s="1" t="str">
        <f t="shared" si="35"/>
        <v/>
      </c>
      <c r="Q164" s="1" t="str">
        <f t="shared" ca="1" si="36"/>
        <v>◎</v>
      </c>
      <c r="R164" s="1">
        <f ca="1">IF(OR(M164="〇",N164="〇"),DATEDIF($A$1,AB164,"d")+1,"-")</f>
        <v>94</v>
      </c>
      <c r="S164" s="1" t="str">
        <f ca="1">IF(AND(M164="×",OR(N164="×",N164="")),DATEDIF($A$1,AA164,"d"),"-")</f>
        <v>-</v>
      </c>
      <c r="T164" s="10">
        <f t="shared" ca="1" si="37"/>
        <v>365</v>
      </c>
      <c r="U164" s="11">
        <f t="shared" si="38"/>
        <v>0.99930555555555556</v>
      </c>
      <c r="V164" s="11" t="str">
        <f t="shared" ca="1" si="39"/>
        <v>いつでも</v>
      </c>
      <c r="W164" s="7">
        <f ca="1">IF(OR(M164="〇",N164="〇"),IF(E164&lt;=$C$1,YEAR(TODAY()),YEAR(TODAY())-1),IF(E164&lt;=$C$1,YEAR(TODAY())+1,YEAR(TODAY())))</f>
        <v>2021</v>
      </c>
      <c r="X164" s="7" t="str">
        <f t="shared" si="28"/>
        <v>0101</v>
      </c>
      <c r="Y164" s="7">
        <f ca="1">IF(H164&lt;$C$1,YEAR(TODAY())+1,YEAR(TODAY()))</f>
        <v>2021</v>
      </c>
      <c r="Z164" s="8" t="str">
        <f t="shared" si="29"/>
        <v>1231</v>
      </c>
      <c r="AA164" s="9">
        <f t="shared" ca="1" si="40"/>
        <v>44197</v>
      </c>
      <c r="AB164" s="9">
        <f t="shared" ca="1" si="41"/>
        <v>44561</v>
      </c>
    </row>
    <row r="165" spans="1:28" x14ac:dyDescent="0.7">
      <c r="A165" s="1" t="s">
        <v>179</v>
      </c>
      <c r="B165" s="1" t="s">
        <v>60</v>
      </c>
      <c r="C165" s="1">
        <v>2</v>
      </c>
      <c r="E165" s="4">
        <v>701</v>
      </c>
      <c r="F165" s="4" t="str">
        <f t="shared" si="30"/>
        <v/>
      </c>
      <c r="G165" s="4" t="str">
        <f t="shared" si="31"/>
        <v/>
      </c>
      <c r="H165" s="4">
        <v>1015</v>
      </c>
      <c r="I165" s="3">
        <v>0.75</v>
      </c>
      <c r="J165" s="3">
        <f t="shared" si="32"/>
        <v>0.99930555555555556</v>
      </c>
      <c r="K165" s="3">
        <f t="shared" si="33"/>
        <v>0</v>
      </c>
      <c r="L165" s="3">
        <v>0.16666666666666666</v>
      </c>
      <c r="M165" s="1" t="str">
        <f ca="1">IF(E165&lt;=H165,IF(AND($C$1&gt;=E165,$C$1&lt;=H165),"〇","×"),IF(AND($C$1&gt;=E165,$C$1&lt;=F165),"〇","×"))</f>
        <v>〇</v>
      </c>
      <c r="N165" s="1" t="str">
        <f>IF(E165&gt;H165,IF(AND($C$1&gt;=G165,$C$1&lt;=H165),"〇","×"),"")</f>
        <v/>
      </c>
      <c r="O165" s="1" t="str">
        <f t="shared" ca="1" si="34"/>
        <v>×</v>
      </c>
      <c r="P165" s="1" t="str">
        <f t="shared" ca="1" si="35"/>
        <v>×</v>
      </c>
      <c r="Q165" s="1" t="str">
        <f t="shared" ca="1" si="36"/>
        <v>×</v>
      </c>
      <c r="R165" s="1">
        <f ca="1">IF(OR(M165="〇",N165="〇"),DATEDIF($A$1,AB165,"d")+1,"-")</f>
        <v>17</v>
      </c>
      <c r="S165" s="1" t="str">
        <f ca="1">IF(AND(M165="×",OR(N165="×",N165="")),DATEDIF($A$1,AA165,"d"),"-")</f>
        <v>-</v>
      </c>
      <c r="T165" s="10">
        <f t="shared" ca="1" si="37"/>
        <v>107</v>
      </c>
      <c r="U165" s="11">
        <f t="shared" si="38"/>
        <v>0.58333333333333337</v>
      </c>
      <c r="V165" s="11" t="str">
        <f t="shared" ca="1" si="39"/>
        <v>-</v>
      </c>
      <c r="W165" s="7">
        <f ca="1">IF(OR(M165="〇",N165="〇"),IF(E165&lt;=$C$1,YEAR(TODAY()),YEAR(TODAY())-1),IF(E165&lt;=$C$1,YEAR(TODAY())+1,YEAR(TODAY())))</f>
        <v>2021</v>
      </c>
      <c r="X165" s="7" t="str">
        <f t="shared" si="28"/>
        <v>0701</v>
      </c>
      <c r="Y165" s="7">
        <f ca="1">IF(H165&lt;$C$1,YEAR(TODAY())+1,YEAR(TODAY()))</f>
        <v>2021</v>
      </c>
      <c r="Z165" s="8" t="str">
        <f t="shared" si="29"/>
        <v>1015</v>
      </c>
      <c r="AA165" s="9">
        <f t="shared" ca="1" si="40"/>
        <v>44378</v>
      </c>
      <c r="AB165" s="9">
        <f t="shared" ca="1" si="41"/>
        <v>44484</v>
      </c>
    </row>
    <row r="166" spans="1:28" x14ac:dyDescent="0.7">
      <c r="A166" s="1" t="s">
        <v>180</v>
      </c>
      <c r="B166" s="1" t="s">
        <v>117</v>
      </c>
      <c r="C166" s="1">
        <v>1</v>
      </c>
      <c r="E166" s="4">
        <v>101</v>
      </c>
      <c r="F166" s="4" t="str">
        <f t="shared" si="30"/>
        <v/>
      </c>
      <c r="G166" s="4" t="str">
        <f t="shared" si="31"/>
        <v/>
      </c>
      <c r="H166" s="4">
        <v>1231</v>
      </c>
      <c r="I166" s="3">
        <v>0</v>
      </c>
      <c r="J166" s="3" t="str">
        <f t="shared" si="32"/>
        <v/>
      </c>
      <c r="K166" s="3" t="str">
        <f t="shared" si="33"/>
        <v/>
      </c>
      <c r="L166" s="3">
        <v>0.99930555555555556</v>
      </c>
      <c r="M166" s="1" t="str">
        <f ca="1">IF(E166&lt;=H166,IF(AND($C$1&gt;=E166,$C$1&lt;=H166),"〇","×"),IF(AND($C$1&gt;=E166,$C$1&lt;=F166),"〇","×"))</f>
        <v>〇</v>
      </c>
      <c r="N166" s="1" t="str">
        <f>IF(E166&gt;H166,IF(AND($C$1&gt;=G166,$C$1&lt;=H166),"〇","×"),"")</f>
        <v/>
      </c>
      <c r="O166" s="1" t="str">
        <f t="shared" ca="1" si="34"/>
        <v>〇</v>
      </c>
      <c r="P166" s="1" t="str">
        <f t="shared" si="35"/>
        <v/>
      </c>
      <c r="Q166" s="1" t="str">
        <f t="shared" ca="1" si="36"/>
        <v>◎</v>
      </c>
      <c r="R166" s="1">
        <f ca="1">IF(OR(M166="〇",N166="〇"),DATEDIF($A$1,AB166,"d")+1,"-")</f>
        <v>94</v>
      </c>
      <c r="S166" s="1" t="str">
        <f ca="1">IF(AND(M166="×",OR(N166="×",N166="")),DATEDIF($A$1,AA166,"d"),"-")</f>
        <v>-</v>
      </c>
      <c r="T166" s="10">
        <f t="shared" ca="1" si="37"/>
        <v>365</v>
      </c>
      <c r="U166" s="11">
        <f t="shared" si="38"/>
        <v>0.99930555555555556</v>
      </c>
      <c r="V166" s="11" t="str">
        <f t="shared" ca="1" si="39"/>
        <v>いつでも</v>
      </c>
      <c r="W166" s="7">
        <f ca="1">IF(OR(M166="〇",N166="〇"),IF(E166&lt;=$C$1,YEAR(TODAY()),YEAR(TODAY())-1),IF(E166&lt;=$C$1,YEAR(TODAY())+1,YEAR(TODAY())))</f>
        <v>2021</v>
      </c>
      <c r="X166" s="7" t="str">
        <f t="shared" si="28"/>
        <v>0101</v>
      </c>
      <c r="Y166" s="7">
        <f ca="1">IF(H166&lt;$C$1,YEAR(TODAY())+1,YEAR(TODAY()))</f>
        <v>2021</v>
      </c>
      <c r="Z166" s="8" t="str">
        <f t="shared" si="29"/>
        <v>1231</v>
      </c>
      <c r="AA166" s="9">
        <f t="shared" ca="1" si="40"/>
        <v>44197</v>
      </c>
      <c r="AB166" s="9">
        <f t="shared" ca="1" si="41"/>
        <v>44561</v>
      </c>
    </row>
    <row r="167" spans="1:28" x14ac:dyDescent="0.7">
      <c r="A167" s="1" t="s">
        <v>181</v>
      </c>
      <c r="B167" s="1" t="s">
        <v>117</v>
      </c>
      <c r="C167" s="1">
        <v>2</v>
      </c>
      <c r="E167" s="4">
        <v>101</v>
      </c>
      <c r="F167" s="4" t="str">
        <f t="shared" si="30"/>
        <v/>
      </c>
      <c r="G167" s="4" t="str">
        <f t="shared" si="31"/>
        <v/>
      </c>
      <c r="H167" s="4">
        <v>1231</v>
      </c>
      <c r="I167" s="3">
        <v>0.16666666666666666</v>
      </c>
      <c r="J167" s="3" t="str">
        <f t="shared" si="32"/>
        <v/>
      </c>
      <c r="K167" s="3" t="str">
        <f t="shared" si="33"/>
        <v/>
      </c>
      <c r="L167" s="3">
        <v>0.875</v>
      </c>
      <c r="M167" s="1" t="str">
        <f ca="1">IF(E167&lt;=H167,IF(AND($C$1&gt;=E167,$C$1&lt;=H167),"〇","×"),IF(AND($C$1&gt;=E167,$C$1&lt;=F167),"〇","×"))</f>
        <v>〇</v>
      </c>
      <c r="N167" s="1" t="str">
        <f>IF(E167&gt;H167,IF(AND($C$1&gt;=G167,$C$1&lt;=H167),"〇","×"),"")</f>
        <v/>
      </c>
      <c r="O167" s="1" t="str">
        <f t="shared" ca="1" si="34"/>
        <v>〇</v>
      </c>
      <c r="P167" s="1" t="str">
        <f t="shared" si="35"/>
        <v/>
      </c>
      <c r="Q167" s="1" t="str">
        <f t="shared" ca="1" si="36"/>
        <v>◎</v>
      </c>
      <c r="R167" s="1">
        <f ca="1">IF(OR(M167="〇",N167="〇"),DATEDIF($A$1,AB167,"d")+1,"-")</f>
        <v>94</v>
      </c>
      <c r="S167" s="1" t="str">
        <f ca="1">IF(AND(M167="×",OR(N167="×",N167="")),DATEDIF($A$1,AA167,"d"),"-")</f>
        <v>-</v>
      </c>
      <c r="T167" s="10">
        <f t="shared" ca="1" si="37"/>
        <v>365</v>
      </c>
      <c r="U167" s="11">
        <f t="shared" si="38"/>
        <v>0.70833333333333337</v>
      </c>
      <c r="V167" s="11">
        <f t="shared" ca="1" si="39"/>
        <v>0.29700254629278788</v>
      </c>
      <c r="W167" s="7">
        <f ca="1">IF(OR(M167="〇",N167="〇"),IF(E167&lt;=$C$1,YEAR(TODAY()),YEAR(TODAY())-1),IF(E167&lt;=$C$1,YEAR(TODAY())+1,YEAR(TODAY())))</f>
        <v>2021</v>
      </c>
      <c r="X167" s="7" t="str">
        <f t="shared" si="28"/>
        <v>0101</v>
      </c>
      <c r="Y167" s="7">
        <f ca="1">IF(H167&lt;$C$1,YEAR(TODAY())+1,YEAR(TODAY()))</f>
        <v>2021</v>
      </c>
      <c r="Z167" s="8" t="str">
        <f t="shared" si="29"/>
        <v>1231</v>
      </c>
      <c r="AA167" s="9">
        <f t="shared" ca="1" si="40"/>
        <v>44197</v>
      </c>
      <c r="AB167" s="9">
        <f t="shared" ca="1" si="41"/>
        <v>44561</v>
      </c>
    </row>
    <row r="168" spans="1:28" x14ac:dyDescent="0.7">
      <c r="A168" s="1" t="s">
        <v>182</v>
      </c>
      <c r="B168" s="1" t="s">
        <v>114</v>
      </c>
      <c r="C168" s="1">
        <v>2</v>
      </c>
      <c r="E168" s="4">
        <v>315</v>
      </c>
      <c r="F168" s="4" t="str">
        <f t="shared" si="30"/>
        <v/>
      </c>
      <c r="G168" s="4" t="str">
        <f t="shared" si="31"/>
        <v/>
      </c>
      <c r="H168" s="4">
        <v>1115</v>
      </c>
      <c r="I168" s="3">
        <v>0.33333333333333331</v>
      </c>
      <c r="J168" s="3" t="str">
        <f t="shared" si="32"/>
        <v/>
      </c>
      <c r="K168" s="3" t="str">
        <f t="shared" si="33"/>
        <v/>
      </c>
      <c r="L168" s="3">
        <v>0.79166666666666663</v>
      </c>
      <c r="M168" s="1" t="str">
        <f ca="1">IF(E168&lt;=H168,IF(AND($C$1&gt;=E168,$C$1&lt;=H168),"〇","×"),IF(AND($C$1&gt;=E168,$C$1&lt;=F168),"〇","×"))</f>
        <v>〇</v>
      </c>
      <c r="N168" s="1" t="str">
        <f>IF(E168&gt;H168,IF(AND($C$1&gt;=G168,$C$1&lt;=H168),"〇","×"),"")</f>
        <v/>
      </c>
      <c r="O168" s="1" t="str">
        <f t="shared" ca="1" si="34"/>
        <v>〇</v>
      </c>
      <c r="P168" s="1" t="str">
        <f t="shared" si="35"/>
        <v/>
      </c>
      <c r="Q168" s="1" t="str">
        <f t="shared" ca="1" si="36"/>
        <v>◎</v>
      </c>
      <c r="R168" s="1">
        <f ca="1">IF(OR(M168="〇",N168="〇"),DATEDIF($A$1,AB168,"d")+1,"-")</f>
        <v>48</v>
      </c>
      <c r="S168" s="1" t="str">
        <f ca="1">IF(AND(M168="×",OR(N168="×",N168="")),DATEDIF($A$1,AA168,"d"),"-")</f>
        <v>-</v>
      </c>
      <c r="T168" s="10">
        <f t="shared" ca="1" si="37"/>
        <v>246</v>
      </c>
      <c r="U168" s="11">
        <f t="shared" si="38"/>
        <v>0.45833333333333331</v>
      </c>
      <c r="V168" s="11">
        <f t="shared" ca="1" si="39"/>
        <v>0.21366921295945451</v>
      </c>
      <c r="W168" s="7">
        <f ca="1">IF(OR(M168="〇",N168="〇"),IF(E168&lt;=$C$1,YEAR(TODAY()),YEAR(TODAY())-1),IF(E168&lt;=$C$1,YEAR(TODAY())+1,YEAR(TODAY())))</f>
        <v>2021</v>
      </c>
      <c r="X168" s="7" t="str">
        <f t="shared" si="28"/>
        <v>0315</v>
      </c>
      <c r="Y168" s="7">
        <f ca="1">IF(H168&lt;$C$1,YEAR(TODAY())+1,YEAR(TODAY()))</f>
        <v>2021</v>
      </c>
      <c r="Z168" s="8" t="str">
        <f t="shared" si="29"/>
        <v>1115</v>
      </c>
      <c r="AA168" s="9">
        <f t="shared" ca="1" si="40"/>
        <v>44270</v>
      </c>
      <c r="AB168" s="9">
        <f t="shared" ca="1" si="41"/>
        <v>44515</v>
      </c>
    </row>
    <row r="169" spans="1:28" x14ac:dyDescent="0.7">
      <c r="A169" s="1" t="s">
        <v>183</v>
      </c>
      <c r="B169" s="1" t="s">
        <v>117</v>
      </c>
      <c r="C169" s="1">
        <v>1</v>
      </c>
      <c r="E169" s="4">
        <v>601</v>
      </c>
      <c r="F169" s="4" t="str">
        <f t="shared" si="30"/>
        <v/>
      </c>
      <c r="G169" s="4" t="str">
        <f t="shared" si="31"/>
        <v/>
      </c>
      <c r="H169" s="4">
        <v>1231</v>
      </c>
      <c r="I169" s="3">
        <v>0</v>
      </c>
      <c r="J169" s="3" t="str">
        <f t="shared" si="32"/>
        <v/>
      </c>
      <c r="K169" s="3" t="str">
        <f t="shared" si="33"/>
        <v/>
      </c>
      <c r="L169" s="3">
        <v>0.99930555555555556</v>
      </c>
      <c r="M169" s="1" t="str">
        <f ca="1">IF(E169&lt;=H169,IF(AND($C$1&gt;=E169,$C$1&lt;=H169),"〇","×"),IF(AND($C$1&gt;=E169,$C$1&lt;=F169),"〇","×"))</f>
        <v>〇</v>
      </c>
      <c r="N169" s="1" t="str">
        <f>IF(E169&gt;H169,IF(AND($C$1&gt;=G169,$C$1&lt;=H169),"〇","×"),"")</f>
        <v/>
      </c>
      <c r="O169" s="1" t="str">
        <f t="shared" ca="1" si="34"/>
        <v>〇</v>
      </c>
      <c r="P169" s="1" t="str">
        <f t="shared" si="35"/>
        <v/>
      </c>
      <c r="Q169" s="1" t="str">
        <f t="shared" ca="1" si="36"/>
        <v>◎</v>
      </c>
      <c r="R169" s="1">
        <f ca="1">IF(OR(M169="〇",N169="〇"),DATEDIF($A$1,AB169,"d")+1,"-")</f>
        <v>94</v>
      </c>
      <c r="S169" s="1" t="str">
        <f ca="1">IF(AND(M169="×",OR(N169="×",N169="")),DATEDIF($A$1,AA169,"d"),"-")</f>
        <v>-</v>
      </c>
      <c r="T169" s="10">
        <f t="shared" ca="1" si="37"/>
        <v>214</v>
      </c>
      <c r="U169" s="11">
        <f t="shared" si="38"/>
        <v>0.99930555555555556</v>
      </c>
      <c r="V169" s="11" t="str">
        <f t="shared" ca="1" si="39"/>
        <v>いつでも</v>
      </c>
      <c r="W169" s="7">
        <f ca="1">IF(OR(M169="〇",N169="〇"),IF(E169&lt;=$C$1,YEAR(TODAY()),YEAR(TODAY())-1),IF(E169&lt;=$C$1,YEAR(TODAY())+1,YEAR(TODAY())))</f>
        <v>2021</v>
      </c>
      <c r="X169" s="7" t="str">
        <f t="shared" si="28"/>
        <v>0601</v>
      </c>
      <c r="Y169" s="7">
        <f ca="1">IF(H169&lt;$C$1,YEAR(TODAY())+1,YEAR(TODAY()))</f>
        <v>2021</v>
      </c>
      <c r="Z169" s="8" t="str">
        <f t="shared" si="29"/>
        <v>1231</v>
      </c>
      <c r="AA169" s="9">
        <f t="shared" ca="1" si="40"/>
        <v>44348</v>
      </c>
      <c r="AB169" s="9">
        <f t="shared" ca="1" si="41"/>
        <v>44561</v>
      </c>
    </row>
    <row r="170" spans="1:28" x14ac:dyDescent="0.7">
      <c r="A170" s="1" t="s">
        <v>184</v>
      </c>
      <c r="B170" s="1" t="s">
        <v>115</v>
      </c>
      <c r="C170" s="1">
        <v>3</v>
      </c>
      <c r="E170" s="4">
        <v>1001</v>
      </c>
      <c r="F170" s="4">
        <f t="shared" si="30"/>
        <v>1231</v>
      </c>
      <c r="G170" s="4">
        <f t="shared" si="31"/>
        <v>101</v>
      </c>
      <c r="H170" s="4">
        <v>228</v>
      </c>
      <c r="I170" s="3">
        <v>0.20833333333333334</v>
      </c>
      <c r="J170" s="3" t="str">
        <f t="shared" si="32"/>
        <v/>
      </c>
      <c r="K170" s="3" t="str">
        <f t="shared" si="33"/>
        <v/>
      </c>
      <c r="L170" s="3">
        <v>0.66666666666666663</v>
      </c>
      <c r="M170" s="1" t="str">
        <f ca="1">IF(E170&lt;=H170,IF(AND($C$1&gt;=E170,$C$1&lt;=H170),"〇","×"),IF(AND($C$1&gt;=E170,$C$1&lt;=F170),"〇","×"))</f>
        <v>×</v>
      </c>
      <c r="N170" s="1" t="str">
        <f ca="1">IF(E170&gt;H170,IF(AND($C$1&gt;=G170,$C$1&lt;=H170),"〇","×"),"")</f>
        <v>×</v>
      </c>
      <c r="O170" s="1" t="str">
        <f t="shared" ca="1" si="34"/>
        <v>〇</v>
      </c>
      <c r="P170" s="1" t="str">
        <f t="shared" si="35"/>
        <v/>
      </c>
      <c r="Q170" s="1" t="str">
        <f t="shared" ca="1" si="36"/>
        <v>×</v>
      </c>
      <c r="R170" s="1" t="str">
        <f ca="1">IF(OR(M170="〇",N170="〇"),DATEDIF($A$1,AB170,"d")+1,"-")</f>
        <v>-</v>
      </c>
      <c r="S170" s="1">
        <f ca="1">IF(AND(M170="×",OR(N170="×",N170="")),DATEDIF($A$1,AA170,"d"),"-")</f>
        <v>2</v>
      </c>
      <c r="T170" s="10">
        <f t="shared" ca="1" si="37"/>
        <v>151</v>
      </c>
      <c r="U170" s="11">
        <f t="shared" si="38"/>
        <v>0.45833333333333326</v>
      </c>
      <c r="V170" s="11" t="str">
        <f t="shared" ca="1" si="39"/>
        <v>-</v>
      </c>
      <c r="W170" s="7">
        <f ca="1">IF(OR(M170="〇",N170="〇"),IF(E170&lt;=$C$1,YEAR(TODAY()),YEAR(TODAY())-1),IF(E170&lt;=$C$1,YEAR(TODAY())+1,YEAR(TODAY())))</f>
        <v>2021</v>
      </c>
      <c r="X170" s="7" t="str">
        <f t="shared" si="28"/>
        <v>1001</v>
      </c>
      <c r="Y170" s="7">
        <f ca="1">IF(H170&lt;$C$1,YEAR(TODAY())+1,YEAR(TODAY()))</f>
        <v>2022</v>
      </c>
      <c r="Z170" s="8" t="str">
        <f t="shared" si="29"/>
        <v>0228</v>
      </c>
      <c r="AA170" s="9">
        <f t="shared" ca="1" si="40"/>
        <v>44470</v>
      </c>
      <c r="AB170" s="9">
        <f t="shared" ca="1" si="41"/>
        <v>44620</v>
      </c>
    </row>
    <row r="171" spans="1:28" x14ac:dyDescent="0.7">
      <c r="A171" s="1" t="s">
        <v>185</v>
      </c>
      <c r="B171" s="1" t="s">
        <v>116</v>
      </c>
      <c r="C171" s="1">
        <v>1</v>
      </c>
      <c r="E171" s="4">
        <v>801</v>
      </c>
      <c r="F171" s="4" t="str">
        <f t="shared" si="30"/>
        <v/>
      </c>
      <c r="G171" s="4" t="str">
        <f t="shared" si="31"/>
        <v/>
      </c>
      <c r="H171" s="4">
        <v>1130</v>
      </c>
      <c r="I171" s="3">
        <v>0.25</v>
      </c>
      <c r="J171" s="3" t="str">
        <f t="shared" si="32"/>
        <v/>
      </c>
      <c r="K171" s="3" t="str">
        <f t="shared" si="33"/>
        <v/>
      </c>
      <c r="L171" s="3">
        <v>0.75</v>
      </c>
      <c r="M171" s="1" t="str">
        <f ca="1">IF(E171&lt;=H171,IF(AND($C$1&gt;=E171,$C$1&lt;=H171),"〇","×"),IF(AND($C$1&gt;=E171,$C$1&lt;=F171),"〇","×"))</f>
        <v>〇</v>
      </c>
      <c r="N171" s="1" t="str">
        <f>IF(E171&gt;H171,IF(AND($C$1&gt;=G171,$C$1&lt;=H171),"〇","×"),"")</f>
        <v/>
      </c>
      <c r="O171" s="1" t="str">
        <f t="shared" ca="1" si="34"/>
        <v>〇</v>
      </c>
      <c r="P171" s="1" t="str">
        <f t="shared" si="35"/>
        <v/>
      </c>
      <c r="Q171" s="1" t="str">
        <f t="shared" ca="1" si="36"/>
        <v>◎</v>
      </c>
      <c r="R171" s="1">
        <f ca="1">IF(OR(M171="〇",N171="〇"),DATEDIF($A$1,AB171,"d")+1,"-")</f>
        <v>63</v>
      </c>
      <c r="S171" s="1" t="str">
        <f ca="1">IF(AND(M171="×",OR(N171="×",N171="")),DATEDIF($A$1,AA171,"d"),"-")</f>
        <v>-</v>
      </c>
      <c r="T171" s="10">
        <f t="shared" ca="1" si="37"/>
        <v>122</v>
      </c>
      <c r="U171" s="11">
        <f t="shared" si="38"/>
        <v>0.5</v>
      </c>
      <c r="V171" s="11">
        <f t="shared" ca="1" si="39"/>
        <v>0.17200254629278788</v>
      </c>
      <c r="W171" s="7">
        <f ca="1">IF(OR(M171="〇",N171="〇"),IF(E171&lt;=$C$1,YEAR(TODAY()),YEAR(TODAY())-1),IF(E171&lt;=$C$1,YEAR(TODAY())+1,YEAR(TODAY())))</f>
        <v>2021</v>
      </c>
      <c r="X171" s="7" t="str">
        <f t="shared" si="28"/>
        <v>0801</v>
      </c>
      <c r="Y171" s="7">
        <f ca="1">IF(H171&lt;$C$1,YEAR(TODAY())+1,YEAR(TODAY()))</f>
        <v>2021</v>
      </c>
      <c r="Z171" s="8" t="str">
        <f t="shared" si="29"/>
        <v>1130</v>
      </c>
      <c r="AA171" s="9">
        <f t="shared" ca="1" si="40"/>
        <v>44409</v>
      </c>
      <c r="AB171" s="9">
        <f t="shared" ca="1" si="41"/>
        <v>44530</v>
      </c>
    </row>
    <row r="172" spans="1:28" x14ac:dyDescent="0.7">
      <c r="A172" s="1" t="s">
        <v>186</v>
      </c>
      <c r="B172" s="1" t="s">
        <v>117</v>
      </c>
      <c r="C172" s="1">
        <v>3</v>
      </c>
      <c r="E172" s="4">
        <v>301</v>
      </c>
      <c r="F172" s="4" t="str">
        <f t="shared" si="30"/>
        <v/>
      </c>
      <c r="G172" s="4" t="str">
        <f t="shared" si="31"/>
        <v/>
      </c>
      <c r="H172" s="4">
        <v>930</v>
      </c>
      <c r="I172" s="3">
        <v>0.25</v>
      </c>
      <c r="J172" s="3" t="str">
        <f t="shared" si="32"/>
        <v/>
      </c>
      <c r="K172" s="3" t="str">
        <f t="shared" si="33"/>
        <v/>
      </c>
      <c r="L172" s="3">
        <v>0.75</v>
      </c>
      <c r="M172" s="1" t="str">
        <f ca="1">IF(E172&lt;=H172,IF(AND($C$1&gt;=E172,$C$1&lt;=H172),"〇","×"),IF(AND($C$1&gt;=E172,$C$1&lt;=F172),"〇","×"))</f>
        <v>〇</v>
      </c>
      <c r="N172" s="1" t="str">
        <f>IF(E172&gt;H172,IF(AND($C$1&gt;=G172,$C$1&lt;=H172),"〇","×"),"")</f>
        <v/>
      </c>
      <c r="O172" s="1" t="str">
        <f t="shared" ca="1" si="34"/>
        <v>〇</v>
      </c>
      <c r="P172" s="1" t="str">
        <f t="shared" si="35"/>
        <v/>
      </c>
      <c r="Q172" s="1" t="str">
        <f t="shared" ca="1" si="36"/>
        <v>◎</v>
      </c>
      <c r="R172" s="1">
        <f ca="1">IF(OR(M172="〇",N172="〇"),DATEDIF($A$1,AB172,"d")+1,"-")</f>
        <v>2</v>
      </c>
      <c r="S172" s="1" t="str">
        <f ca="1">IF(AND(M172="×",OR(N172="×",N172="")),DATEDIF($A$1,AA172,"d"),"-")</f>
        <v>-</v>
      </c>
      <c r="T172" s="10">
        <f t="shared" ca="1" si="37"/>
        <v>214</v>
      </c>
      <c r="U172" s="11">
        <f t="shared" si="38"/>
        <v>0.5</v>
      </c>
      <c r="V172" s="11">
        <f t="shared" ca="1" si="39"/>
        <v>0.17200254629278788</v>
      </c>
      <c r="W172" s="7">
        <f ca="1">IF(OR(M172="〇",N172="〇"),IF(E172&lt;=$C$1,YEAR(TODAY()),YEAR(TODAY())-1),IF(E172&lt;=$C$1,YEAR(TODAY())+1,YEAR(TODAY())))</f>
        <v>2021</v>
      </c>
      <c r="X172" s="7" t="str">
        <f t="shared" si="28"/>
        <v>0301</v>
      </c>
      <c r="Y172" s="7">
        <f ca="1">IF(H172&lt;$C$1,YEAR(TODAY())+1,YEAR(TODAY()))</f>
        <v>2021</v>
      </c>
      <c r="Z172" s="8" t="str">
        <f t="shared" si="29"/>
        <v>0930</v>
      </c>
      <c r="AA172" s="9">
        <f t="shared" ca="1" si="40"/>
        <v>44256</v>
      </c>
      <c r="AB172" s="9">
        <f t="shared" ca="1" si="41"/>
        <v>44469</v>
      </c>
    </row>
    <row r="173" spans="1:28" x14ac:dyDescent="0.7">
      <c r="A173" s="1" t="s">
        <v>187</v>
      </c>
      <c r="B173" s="1" t="s">
        <v>114</v>
      </c>
      <c r="C173" s="1">
        <v>1</v>
      </c>
      <c r="E173" s="4">
        <v>101</v>
      </c>
      <c r="F173" s="4" t="str">
        <f t="shared" si="30"/>
        <v/>
      </c>
      <c r="G173" s="4" t="str">
        <f t="shared" si="31"/>
        <v/>
      </c>
      <c r="H173" s="4">
        <v>1231</v>
      </c>
      <c r="I173" s="3">
        <v>0.25</v>
      </c>
      <c r="J173" s="3" t="str">
        <f t="shared" si="32"/>
        <v/>
      </c>
      <c r="K173" s="3" t="str">
        <f t="shared" si="33"/>
        <v/>
      </c>
      <c r="L173" s="3">
        <v>0.70833333333333337</v>
      </c>
      <c r="M173" s="1" t="str">
        <f ca="1">IF(E173&lt;=H173,IF(AND($C$1&gt;=E173,$C$1&lt;=H173),"〇","×"),IF(AND($C$1&gt;=E173,$C$1&lt;=F173),"〇","×"))</f>
        <v>〇</v>
      </c>
      <c r="N173" s="1" t="str">
        <f>IF(E173&gt;H173,IF(AND($C$1&gt;=G173,$C$1&lt;=H173),"〇","×"),"")</f>
        <v/>
      </c>
      <c r="O173" s="1" t="str">
        <f t="shared" ca="1" si="34"/>
        <v>〇</v>
      </c>
      <c r="P173" s="1" t="str">
        <f t="shared" si="35"/>
        <v/>
      </c>
      <c r="Q173" s="1" t="str">
        <f t="shared" ca="1" si="36"/>
        <v>◎</v>
      </c>
      <c r="R173" s="1">
        <f ca="1">IF(OR(M173="〇",N173="〇"),DATEDIF($A$1,AB173,"d")+1,"-")</f>
        <v>94</v>
      </c>
      <c r="S173" s="1" t="str">
        <f ca="1">IF(AND(M173="×",OR(N173="×",N173="")),DATEDIF($A$1,AA173,"d"),"-")</f>
        <v>-</v>
      </c>
      <c r="T173" s="10">
        <f t="shared" ca="1" si="37"/>
        <v>365</v>
      </c>
      <c r="U173" s="11">
        <f t="shared" si="38"/>
        <v>0.45833333333333337</v>
      </c>
      <c r="V173" s="11">
        <f t="shared" ca="1" si="39"/>
        <v>0.13033587962612125</v>
      </c>
      <c r="W173" s="7">
        <f ca="1">IF(OR(M173="〇",N173="〇"),IF(E173&lt;=$C$1,YEAR(TODAY()),YEAR(TODAY())-1),IF(E173&lt;=$C$1,YEAR(TODAY())+1,YEAR(TODAY())))</f>
        <v>2021</v>
      </c>
      <c r="X173" s="7" t="str">
        <f t="shared" si="28"/>
        <v>0101</v>
      </c>
      <c r="Y173" s="7">
        <f ca="1">IF(H173&lt;$C$1,YEAR(TODAY())+1,YEAR(TODAY()))</f>
        <v>2021</v>
      </c>
      <c r="Z173" s="8" t="str">
        <f t="shared" si="29"/>
        <v>1231</v>
      </c>
      <c r="AA173" s="9">
        <f t="shared" ca="1" si="40"/>
        <v>44197</v>
      </c>
      <c r="AB173" s="9">
        <f t="shared" ca="1" si="41"/>
        <v>44561</v>
      </c>
    </row>
    <row r="174" spans="1:28" x14ac:dyDescent="0.7">
      <c r="A174" s="1" t="s">
        <v>188</v>
      </c>
      <c r="B174" s="1" t="s">
        <v>60</v>
      </c>
      <c r="C174" s="1">
        <v>1</v>
      </c>
      <c r="E174" s="4">
        <v>315</v>
      </c>
      <c r="F174" s="4" t="str">
        <f t="shared" si="30"/>
        <v/>
      </c>
      <c r="G174" s="4" t="str">
        <f t="shared" si="31"/>
        <v/>
      </c>
      <c r="H174" s="4">
        <v>1115</v>
      </c>
      <c r="I174" s="3">
        <v>0.75</v>
      </c>
      <c r="J174" s="3" t="str">
        <f t="shared" si="32"/>
        <v/>
      </c>
      <c r="K174" s="3" t="str">
        <f t="shared" si="33"/>
        <v/>
      </c>
      <c r="L174" s="3">
        <v>0.99930555555555556</v>
      </c>
      <c r="M174" s="1" t="str">
        <f ca="1">IF(E174&lt;=H174,IF(AND($C$1&gt;=E174,$C$1&lt;=H174),"〇","×"),IF(AND($C$1&gt;=E174,$C$1&lt;=F174),"〇","×"))</f>
        <v>〇</v>
      </c>
      <c r="N174" s="1" t="str">
        <f>IF(E174&gt;H174,IF(AND($C$1&gt;=G174,$C$1&lt;=H174),"〇","×"),"")</f>
        <v/>
      </c>
      <c r="O174" s="1" t="str">
        <f t="shared" ca="1" si="34"/>
        <v>×</v>
      </c>
      <c r="P174" s="1" t="str">
        <f t="shared" si="35"/>
        <v/>
      </c>
      <c r="Q174" s="1" t="str">
        <f t="shared" ca="1" si="36"/>
        <v>×</v>
      </c>
      <c r="R174" s="1">
        <f ca="1">IF(OR(M174="〇",N174="〇"),DATEDIF($A$1,AB174,"d")+1,"-")</f>
        <v>48</v>
      </c>
      <c r="S174" s="1" t="str">
        <f ca="1">IF(AND(M174="×",OR(N174="×",N174="")),DATEDIF($A$1,AA174,"d"),"-")</f>
        <v>-</v>
      </c>
      <c r="T174" s="10">
        <f t="shared" ca="1" si="37"/>
        <v>246</v>
      </c>
      <c r="U174" s="11">
        <f t="shared" si="38"/>
        <v>0.24930555555555556</v>
      </c>
      <c r="V174" s="11" t="str">
        <f t="shared" ca="1" si="39"/>
        <v>-</v>
      </c>
      <c r="W174" s="7">
        <f ca="1">IF(OR(M174="〇",N174="〇"),IF(E174&lt;=$C$1,YEAR(TODAY()),YEAR(TODAY())-1),IF(E174&lt;=$C$1,YEAR(TODAY())+1,YEAR(TODAY())))</f>
        <v>2021</v>
      </c>
      <c r="X174" s="7" t="str">
        <f t="shared" si="28"/>
        <v>0315</v>
      </c>
      <c r="Y174" s="7">
        <f ca="1">IF(H174&lt;$C$1,YEAR(TODAY())+1,YEAR(TODAY()))</f>
        <v>2021</v>
      </c>
      <c r="Z174" s="8" t="str">
        <f t="shared" si="29"/>
        <v>1115</v>
      </c>
      <c r="AA174" s="9">
        <f t="shared" ca="1" si="40"/>
        <v>44270</v>
      </c>
      <c r="AB174" s="9">
        <f t="shared" ca="1" si="41"/>
        <v>44515</v>
      </c>
    </row>
    <row r="175" spans="1:28" x14ac:dyDescent="0.7">
      <c r="A175" s="1" t="s">
        <v>189</v>
      </c>
      <c r="B175" s="1" t="s">
        <v>60</v>
      </c>
      <c r="C175" s="1">
        <v>4</v>
      </c>
      <c r="E175" s="4">
        <v>101</v>
      </c>
      <c r="F175" s="4" t="str">
        <f t="shared" si="30"/>
        <v/>
      </c>
      <c r="G175" s="4" t="str">
        <f t="shared" si="31"/>
        <v/>
      </c>
      <c r="H175" s="4">
        <v>1231</v>
      </c>
      <c r="I175" s="3">
        <v>0.125</v>
      </c>
      <c r="J175" s="3" t="str">
        <f t="shared" si="32"/>
        <v/>
      </c>
      <c r="K175" s="3" t="str">
        <f t="shared" si="33"/>
        <v/>
      </c>
      <c r="L175" s="3">
        <v>0.70833333333333337</v>
      </c>
      <c r="M175" s="1" t="str">
        <f ca="1">IF(E175&lt;=H175,IF(AND($C$1&gt;=E175,$C$1&lt;=H175),"〇","×"),IF(AND($C$1&gt;=E175,$C$1&lt;=F175),"〇","×"))</f>
        <v>〇</v>
      </c>
      <c r="N175" s="1" t="str">
        <f>IF(E175&gt;H175,IF(AND($C$1&gt;=G175,$C$1&lt;=H175),"〇","×"),"")</f>
        <v/>
      </c>
      <c r="O175" s="1" t="str">
        <f t="shared" ca="1" si="34"/>
        <v>〇</v>
      </c>
      <c r="P175" s="1" t="str">
        <f t="shared" si="35"/>
        <v/>
      </c>
      <c r="Q175" s="1" t="str">
        <f t="shared" ca="1" si="36"/>
        <v>◎</v>
      </c>
      <c r="R175" s="1">
        <f ca="1">IF(OR(M175="〇",N175="〇"),DATEDIF($A$1,AB175,"d")+1,"-")</f>
        <v>94</v>
      </c>
      <c r="S175" s="1" t="str">
        <f ca="1">IF(AND(M175="×",OR(N175="×",N175="")),DATEDIF($A$1,AA175,"d"),"-")</f>
        <v>-</v>
      </c>
      <c r="T175" s="10">
        <f t="shared" ca="1" si="37"/>
        <v>365</v>
      </c>
      <c r="U175" s="11">
        <f t="shared" si="38"/>
        <v>0.58333333333333337</v>
      </c>
      <c r="V175" s="11">
        <f t="shared" ca="1" si="39"/>
        <v>0.13033587962612125</v>
      </c>
      <c r="W175" s="7">
        <f ca="1">IF(OR(M175="〇",N175="〇"),IF(E175&lt;=$C$1,YEAR(TODAY()),YEAR(TODAY())-1),IF(E175&lt;=$C$1,YEAR(TODAY())+1,YEAR(TODAY())))</f>
        <v>2021</v>
      </c>
      <c r="X175" s="7" t="str">
        <f t="shared" si="28"/>
        <v>0101</v>
      </c>
      <c r="Y175" s="7">
        <f ca="1">IF(H175&lt;$C$1,YEAR(TODAY())+1,YEAR(TODAY()))</f>
        <v>2021</v>
      </c>
      <c r="Z175" s="8" t="str">
        <f t="shared" si="29"/>
        <v>1231</v>
      </c>
      <c r="AA175" s="9">
        <f t="shared" ca="1" si="40"/>
        <v>44197</v>
      </c>
      <c r="AB175" s="9">
        <f t="shared" ca="1" si="41"/>
        <v>44561</v>
      </c>
    </row>
    <row r="176" spans="1:28" x14ac:dyDescent="0.7">
      <c r="A176" s="1" t="s">
        <v>190</v>
      </c>
      <c r="B176" s="1" t="s">
        <v>117</v>
      </c>
      <c r="C176" s="1">
        <v>2</v>
      </c>
      <c r="E176" s="4">
        <v>101</v>
      </c>
      <c r="F176" s="4" t="str">
        <f t="shared" si="30"/>
        <v/>
      </c>
      <c r="G176" s="4" t="str">
        <f t="shared" si="31"/>
        <v/>
      </c>
      <c r="H176" s="4">
        <v>1231</v>
      </c>
      <c r="I176" s="3">
        <v>0.58333333333333337</v>
      </c>
      <c r="J176" s="3" t="str">
        <f t="shared" si="32"/>
        <v/>
      </c>
      <c r="K176" s="3" t="str">
        <f t="shared" si="33"/>
        <v/>
      </c>
      <c r="L176" s="3">
        <v>0.75</v>
      </c>
      <c r="M176" s="1" t="str">
        <f ca="1">IF(E176&lt;=H176,IF(AND($C$1&gt;=E176,$C$1&lt;=H176),"〇","×"),IF(AND($C$1&gt;=E176,$C$1&lt;=F176),"〇","×"))</f>
        <v>〇</v>
      </c>
      <c r="N176" s="1" t="str">
        <f>IF(E176&gt;H176,IF(AND($C$1&gt;=G176,$C$1&lt;=H176),"〇","×"),"")</f>
        <v/>
      </c>
      <c r="O176" s="1" t="str">
        <f t="shared" ca="1" si="34"/>
        <v>×</v>
      </c>
      <c r="P176" s="1" t="str">
        <f t="shared" si="35"/>
        <v/>
      </c>
      <c r="Q176" s="1" t="str">
        <f t="shared" ca="1" si="36"/>
        <v>×</v>
      </c>
      <c r="R176" s="1">
        <f ca="1">IF(OR(M176="〇",N176="〇"),DATEDIF($A$1,AB176,"d")+1,"-")</f>
        <v>94</v>
      </c>
      <c r="S176" s="1" t="str">
        <f ca="1">IF(AND(M176="×",OR(N176="×",N176="")),DATEDIF($A$1,AA176,"d"),"-")</f>
        <v>-</v>
      </c>
      <c r="T176" s="10">
        <f t="shared" ca="1" si="37"/>
        <v>365</v>
      </c>
      <c r="U176" s="11">
        <f t="shared" si="38"/>
        <v>0.16666666666666663</v>
      </c>
      <c r="V176" s="11" t="str">
        <f t="shared" ca="1" si="39"/>
        <v>-</v>
      </c>
      <c r="W176" s="7">
        <f ca="1">IF(OR(M176="〇",N176="〇"),IF(E176&lt;=$C$1,YEAR(TODAY()),YEAR(TODAY())-1),IF(E176&lt;=$C$1,YEAR(TODAY())+1,YEAR(TODAY())))</f>
        <v>2021</v>
      </c>
      <c r="X176" s="7" t="str">
        <f t="shared" si="28"/>
        <v>0101</v>
      </c>
      <c r="Y176" s="7">
        <f ca="1">IF(H176&lt;$C$1,YEAR(TODAY())+1,YEAR(TODAY()))</f>
        <v>2021</v>
      </c>
      <c r="Z176" s="8" t="str">
        <f t="shared" si="29"/>
        <v>1231</v>
      </c>
      <c r="AA176" s="9">
        <f t="shared" ca="1" si="40"/>
        <v>44197</v>
      </c>
      <c r="AB176" s="9">
        <f t="shared" ca="1" si="41"/>
        <v>44561</v>
      </c>
    </row>
    <row r="177" spans="1:28" x14ac:dyDescent="0.7">
      <c r="A177" s="1" t="s">
        <v>191</v>
      </c>
      <c r="B177" s="1" t="s">
        <v>116</v>
      </c>
      <c r="C177" s="1">
        <v>1</v>
      </c>
      <c r="E177" s="4">
        <v>515</v>
      </c>
      <c r="F177" s="4" t="str">
        <f t="shared" si="30"/>
        <v/>
      </c>
      <c r="G177" s="4" t="str">
        <f t="shared" si="31"/>
        <v/>
      </c>
      <c r="H177" s="4">
        <v>1015</v>
      </c>
      <c r="I177" s="3">
        <v>0.625</v>
      </c>
      <c r="J177" s="3" t="str">
        <f t="shared" si="32"/>
        <v/>
      </c>
      <c r="K177" s="3" t="str">
        <f t="shared" si="33"/>
        <v/>
      </c>
      <c r="L177" s="3">
        <v>0.79166666666666663</v>
      </c>
      <c r="M177" s="1" t="str">
        <f ca="1">IF(E177&lt;=H177,IF(AND($C$1&gt;=E177,$C$1&lt;=H177),"〇","×"),IF(AND($C$1&gt;=E177,$C$1&lt;=F177),"〇","×"))</f>
        <v>〇</v>
      </c>
      <c r="N177" s="1" t="str">
        <f>IF(E177&gt;H177,IF(AND($C$1&gt;=G177,$C$1&lt;=H177),"〇","×"),"")</f>
        <v/>
      </c>
      <c r="O177" s="1" t="str">
        <f t="shared" ca="1" si="34"/>
        <v>×</v>
      </c>
      <c r="P177" s="1" t="str">
        <f t="shared" si="35"/>
        <v/>
      </c>
      <c r="Q177" s="1" t="str">
        <f t="shared" ca="1" si="36"/>
        <v>×</v>
      </c>
      <c r="R177" s="1">
        <f ca="1">IF(OR(M177="〇",N177="〇"),DATEDIF($A$1,AB177,"d")+1,"-")</f>
        <v>17</v>
      </c>
      <c r="S177" s="1" t="str">
        <f ca="1">IF(AND(M177="×",OR(N177="×",N177="")),DATEDIF($A$1,AA177,"d"),"-")</f>
        <v>-</v>
      </c>
      <c r="T177" s="10">
        <f t="shared" ca="1" si="37"/>
        <v>154</v>
      </c>
      <c r="U177" s="11">
        <f t="shared" si="38"/>
        <v>0.16666666666666663</v>
      </c>
      <c r="V177" s="11" t="str">
        <f t="shared" ca="1" si="39"/>
        <v>-</v>
      </c>
      <c r="W177" s="7">
        <f ca="1">IF(OR(M177="〇",N177="〇"),IF(E177&lt;=$C$1,YEAR(TODAY()),YEAR(TODAY())-1),IF(E177&lt;=$C$1,YEAR(TODAY())+1,YEAR(TODAY())))</f>
        <v>2021</v>
      </c>
      <c r="X177" s="7" t="str">
        <f t="shared" si="28"/>
        <v>0515</v>
      </c>
      <c r="Y177" s="7">
        <f ca="1">IF(H177&lt;$C$1,YEAR(TODAY())+1,YEAR(TODAY()))</f>
        <v>2021</v>
      </c>
      <c r="Z177" s="8" t="str">
        <f t="shared" si="29"/>
        <v>1015</v>
      </c>
      <c r="AA177" s="9">
        <f t="shared" ca="1" si="40"/>
        <v>44331</v>
      </c>
      <c r="AB177" s="9">
        <f t="shared" ca="1" si="41"/>
        <v>44484</v>
      </c>
    </row>
    <row r="178" spans="1:28" x14ac:dyDescent="0.7">
      <c r="A178" s="1" t="s">
        <v>192</v>
      </c>
      <c r="B178" s="1" t="s">
        <v>60</v>
      </c>
      <c r="C178" s="1">
        <v>4</v>
      </c>
      <c r="E178" s="4">
        <v>910</v>
      </c>
      <c r="F178" s="4">
        <f t="shared" si="30"/>
        <v>1231</v>
      </c>
      <c r="G178" s="4">
        <f t="shared" si="31"/>
        <v>101</v>
      </c>
      <c r="H178" s="4">
        <v>430</v>
      </c>
      <c r="I178" s="3">
        <v>0.25</v>
      </c>
      <c r="J178" s="3" t="str">
        <f t="shared" si="32"/>
        <v/>
      </c>
      <c r="K178" s="3" t="str">
        <f t="shared" si="33"/>
        <v/>
      </c>
      <c r="L178" s="3">
        <v>0.66666666666666663</v>
      </c>
      <c r="M178" s="1" t="str">
        <f ca="1">IF(E178&lt;=H178,IF(AND($C$1&gt;=E178,$C$1&lt;=H178),"〇","×"),IF(AND($C$1&gt;=E178,$C$1&lt;=F178),"〇","×"))</f>
        <v>〇</v>
      </c>
      <c r="N178" s="1" t="str">
        <f ca="1">IF(E178&gt;H178,IF(AND($C$1&gt;=G178,$C$1&lt;=H178),"〇","×"),"")</f>
        <v>×</v>
      </c>
      <c r="O178" s="1" t="str">
        <f t="shared" ca="1" si="34"/>
        <v>〇</v>
      </c>
      <c r="P178" s="1" t="str">
        <f t="shared" si="35"/>
        <v/>
      </c>
      <c r="Q178" s="1" t="str">
        <f t="shared" ca="1" si="36"/>
        <v>◎</v>
      </c>
      <c r="R178" s="1">
        <f ca="1">IF(OR(M178="〇",N178="〇"),DATEDIF($A$1,AB178,"d")+1,"-")</f>
        <v>214</v>
      </c>
      <c r="S178" s="1" t="str">
        <f ca="1">IF(AND(M178="×",OR(N178="×",N178="")),DATEDIF($A$1,AA178,"d"),"-")</f>
        <v>-</v>
      </c>
      <c r="T178" s="10">
        <f t="shared" ca="1" si="37"/>
        <v>233</v>
      </c>
      <c r="U178" s="11">
        <f t="shared" si="38"/>
        <v>0.41666666666666663</v>
      </c>
      <c r="V178" s="11">
        <f t="shared" ca="1" si="39"/>
        <v>8.8669212959454513E-2</v>
      </c>
      <c r="W178" s="7">
        <f ca="1">IF(OR(M178="〇",N178="〇"),IF(E178&lt;=$C$1,YEAR(TODAY()),YEAR(TODAY())-1),IF(E178&lt;=$C$1,YEAR(TODAY())+1,YEAR(TODAY())))</f>
        <v>2021</v>
      </c>
      <c r="X178" s="7" t="str">
        <f t="shared" si="28"/>
        <v>0910</v>
      </c>
      <c r="Y178" s="7">
        <f ca="1">IF(H178&lt;$C$1,YEAR(TODAY())+1,YEAR(TODAY()))</f>
        <v>2022</v>
      </c>
      <c r="Z178" s="8" t="str">
        <f t="shared" si="29"/>
        <v>0430</v>
      </c>
      <c r="AA178" s="9">
        <f t="shared" ca="1" si="40"/>
        <v>44449</v>
      </c>
      <c r="AB178" s="9">
        <f t="shared" ca="1" si="41"/>
        <v>44681</v>
      </c>
    </row>
    <row r="179" spans="1:28" x14ac:dyDescent="0.7">
      <c r="A179" s="1" t="s">
        <v>193</v>
      </c>
      <c r="B179" s="1" t="s">
        <v>60</v>
      </c>
      <c r="C179" s="1">
        <v>3</v>
      </c>
      <c r="E179" s="4">
        <v>101</v>
      </c>
      <c r="F179" s="4" t="str">
        <f t="shared" si="30"/>
        <v/>
      </c>
      <c r="G179" s="4" t="str">
        <f t="shared" si="31"/>
        <v/>
      </c>
      <c r="H179" s="4">
        <v>1231</v>
      </c>
      <c r="I179" s="3">
        <v>0.83333333333333337</v>
      </c>
      <c r="J179" s="3">
        <f t="shared" si="32"/>
        <v>0.99930555555555556</v>
      </c>
      <c r="K179" s="3">
        <f t="shared" si="33"/>
        <v>0</v>
      </c>
      <c r="L179" s="3">
        <v>0.16666666666666666</v>
      </c>
      <c r="M179" s="1" t="str">
        <f ca="1">IF(E179&lt;=H179,IF(AND($C$1&gt;=E179,$C$1&lt;=H179),"〇","×"),IF(AND($C$1&gt;=E179,$C$1&lt;=F179),"〇","×"))</f>
        <v>〇</v>
      </c>
      <c r="N179" s="1" t="str">
        <f>IF(E179&gt;H179,IF(AND($C$1&gt;=G179,$C$1&lt;=H179),"〇","×"),"")</f>
        <v/>
      </c>
      <c r="O179" s="1" t="str">
        <f t="shared" ca="1" si="34"/>
        <v>×</v>
      </c>
      <c r="P179" s="1" t="str">
        <f t="shared" ca="1" si="35"/>
        <v>×</v>
      </c>
      <c r="Q179" s="1" t="str">
        <f t="shared" ca="1" si="36"/>
        <v>×</v>
      </c>
      <c r="R179" s="1">
        <f ca="1">IF(OR(M179="〇",N179="〇"),DATEDIF($A$1,AB179,"d")+1,"-")</f>
        <v>94</v>
      </c>
      <c r="S179" s="1" t="str">
        <f ca="1">IF(AND(M179="×",OR(N179="×",N179="")),DATEDIF($A$1,AA179,"d"),"-")</f>
        <v>-</v>
      </c>
      <c r="T179" s="10">
        <f t="shared" ca="1" si="37"/>
        <v>365</v>
      </c>
      <c r="U179" s="11">
        <f t="shared" si="38"/>
        <v>0.66666666666666674</v>
      </c>
      <c r="V179" s="11" t="str">
        <f t="shared" ca="1" si="39"/>
        <v>-</v>
      </c>
      <c r="W179" s="7">
        <f ca="1">IF(OR(M179="〇",N179="〇"),IF(E179&lt;=$C$1,YEAR(TODAY()),YEAR(TODAY())-1),IF(E179&lt;=$C$1,YEAR(TODAY())+1,YEAR(TODAY())))</f>
        <v>2021</v>
      </c>
      <c r="X179" s="7" t="str">
        <f t="shared" si="28"/>
        <v>0101</v>
      </c>
      <c r="Y179" s="7">
        <f ca="1">IF(H179&lt;$C$1,YEAR(TODAY())+1,YEAR(TODAY()))</f>
        <v>2021</v>
      </c>
      <c r="Z179" s="8" t="str">
        <f t="shared" si="29"/>
        <v>1231</v>
      </c>
      <c r="AA179" s="9">
        <f t="shared" ca="1" si="40"/>
        <v>44197</v>
      </c>
      <c r="AB179" s="9">
        <f t="shared" ca="1" si="41"/>
        <v>44561</v>
      </c>
    </row>
    <row r="180" spans="1:28" x14ac:dyDescent="0.7">
      <c r="A180" s="1" t="s">
        <v>194</v>
      </c>
      <c r="B180" s="1" t="s">
        <v>115</v>
      </c>
      <c r="C180" s="1">
        <v>2</v>
      </c>
      <c r="E180" s="4">
        <v>303</v>
      </c>
      <c r="F180" s="4" t="str">
        <f t="shared" si="30"/>
        <v/>
      </c>
      <c r="G180" s="4" t="str">
        <f t="shared" si="31"/>
        <v/>
      </c>
      <c r="H180" s="4">
        <v>703</v>
      </c>
      <c r="I180" s="3">
        <v>0.75</v>
      </c>
      <c r="J180" s="3">
        <f t="shared" si="32"/>
        <v>0.99930555555555556</v>
      </c>
      <c r="K180" s="3">
        <f t="shared" si="33"/>
        <v>0</v>
      </c>
      <c r="L180" s="3">
        <v>8.3333333333333329E-2</v>
      </c>
      <c r="M180" s="1" t="str">
        <f ca="1">IF(E180&lt;=H180,IF(AND($C$1&gt;=E180,$C$1&lt;=H180),"〇","×"),IF(AND($C$1&gt;=E180,$C$1&lt;=F180),"〇","×"))</f>
        <v>×</v>
      </c>
      <c r="N180" s="1" t="str">
        <f>IF(E180&gt;H180,IF(AND($C$1&gt;=G180,$C$1&lt;=H180),"〇","×"),"")</f>
        <v/>
      </c>
      <c r="O180" s="1" t="str">
        <f t="shared" ca="1" si="34"/>
        <v>×</v>
      </c>
      <c r="P180" s="1" t="str">
        <f t="shared" ca="1" si="35"/>
        <v>×</v>
      </c>
      <c r="Q180" s="1" t="str">
        <f t="shared" ca="1" si="36"/>
        <v>×</v>
      </c>
      <c r="R180" s="1" t="str">
        <f ca="1">IF(OR(M180="〇",N180="〇"),DATEDIF($A$1,AB180,"d")+1,"-")</f>
        <v>-</v>
      </c>
      <c r="S180" s="1">
        <f ca="1">IF(AND(M180="×",OR(N180="×",N180="")),DATEDIF($A$1,AA180,"d"),"-")</f>
        <v>155</v>
      </c>
      <c r="T180" s="10">
        <f t="shared" ca="1" si="37"/>
        <v>123</v>
      </c>
      <c r="U180" s="11">
        <f t="shared" si="38"/>
        <v>0.66666666666666663</v>
      </c>
      <c r="V180" s="11" t="str">
        <f t="shared" ca="1" si="39"/>
        <v>-</v>
      </c>
      <c r="W180" s="7">
        <f ca="1">IF(OR(M180="〇",N180="〇"),IF(E180&lt;=$C$1,YEAR(TODAY()),YEAR(TODAY())-1),IF(E180&lt;=$C$1,YEAR(TODAY())+1,YEAR(TODAY())))</f>
        <v>2022</v>
      </c>
      <c r="X180" s="7" t="str">
        <f t="shared" si="28"/>
        <v>0303</v>
      </c>
      <c r="Y180" s="7">
        <f ca="1">IF(H180&lt;$C$1,YEAR(TODAY())+1,YEAR(TODAY()))</f>
        <v>2022</v>
      </c>
      <c r="Z180" s="8" t="str">
        <f t="shared" si="29"/>
        <v>0703</v>
      </c>
      <c r="AA180" s="9">
        <f t="shared" ca="1" si="40"/>
        <v>44623</v>
      </c>
      <c r="AB180" s="9">
        <f t="shared" ca="1" si="41"/>
        <v>44745</v>
      </c>
    </row>
    <row r="181" spans="1:28" x14ac:dyDescent="0.7">
      <c r="A181" s="1" t="s">
        <v>195</v>
      </c>
      <c r="B181" s="1" t="s">
        <v>60</v>
      </c>
      <c r="C181" s="1">
        <v>2</v>
      </c>
      <c r="E181" s="4">
        <v>401</v>
      </c>
      <c r="F181" s="4" t="str">
        <f t="shared" si="30"/>
        <v/>
      </c>
      <c r="G181" s="4" t="str">
        <f t="shared" si="31"/>
        <v/>
      </c>
      <c r="H181" s="4">
        <v>1015</v>
      </c>
      <c r="I181" s="3">
        <v>0.75</v>
      </c>
      <c r="J181" s="3">
        <f t="shared" si="32"/>
        <v>0.99930555555555556</v>
      </c>
      <c r="K181" s="3">
        <f t="shared" si="33"/>
        <v>0</v>
      </c>
      <c r="L181" s="3">
        <v>8.3333333333333329E-2</v>
      </c>
      <c r="M181" s="1" t="str">
        <f ca="1">IF(E181&lt;=H181,IF(AND($C$1&gt;=E181,$C$1&lt;=H181),"〇","×"),IF(AND($C$1&gt;=E181,$C$1&lt;=F181),"〇","×"))</f>
        <v>〇</v>
      </c>
      <c r="N181" s="1" t="str">
        <f>IF(E181&gt;H181,IF(AND($C$1&gt;=G181,$C$1&lt;=H181),"〇","×"),"")</f>
        <v/>
      </c>
      <c r="O181" s="1" t="str">
        <f t="shared" ca="1" si="34"/>
        <v>×</v>
      </c>
      <c r="P181" s="1" t="str">
        <f t="shared" ca="1" si="35"/>
        <v>×</v>
      </c>
      <c r="Q181" s="1" t="str">
        <f t="shared" ca="1" si="36"/>
        <v>×</v>
      </c>
      <c r="R181" s="1">
        <f ca="1">IF(OR(M181="〇",N181="〇"),DATEDIF($A$1,AB181,"d")+1,"-")</f>
        <v>17</v>
      </c>
      <c r="S181" s="1" t="str">
        <f ca="1">IF(AND(M181="×",OR(N181="×",N181="")),DATEDIF($A$1,AA181,"d"),"-")</f>
        <v>-</v>
      </c>
      <c r="T181" s="10">
        <f t="shared" ca="1" si="37"/>
        <v>198</v>
      </c>
      <c r="U181" s="11">
        <f t="shared" si="38"/>
        <v>0.66666666666666663</v>
      </c>
      <c r="V181" s="11" t="str">
        <f t="shared" ca="1" si="39"/>
        <v>-</v>
      </c>
      <c r="W181" s="7">
        <f ca="1">IF(OR(M181="〇",N181="〇"),IF(E181&lt;=$C$1,YEAR(TODAY()),YEAR(TODAY())-1),IF(E181&lt;=$C$1,YEAR(TODAY())+1,YEAR(TODAY())))</f>
        <v>2021</v>
      </c>
      <c r="X181" s="7" t="str">
        <f t="shared" si="28"/>
        <v>0401</v>
      </c>
      <c r="Y181" s="7">
        <f ca="1">IF(H181&lt;$C$1,YEAR(TODAY())+1,YEAR(TODAY()))</f>
        <v>2021</v>
      </c>
      <c r="Z181" s="8" t="str">
        <f t="shared" si="29"/>
        <v>1015</v>
      </c>
      <c r="AA181" s="9">
        <f t="shared" ca="1" si="40"/>
        <v>44287</v>
      </c>
      <c r="AB181" s="9">
        <f t="shared" ca="1" si="41"/>
        <v>44484</v>
      </c>
    </row>
    <row r="182" spans="1:28" x14ac:dyDescent="0.7">
      <c r="A182" s="1" t="s">
        <v>196</v>
      </c>
      <c r="B182" s="1" t="s">
        <v>117</v>
      </c>
      <c r="C182" s="1">
        <v>4</v>
      </c>
      <c r="E182" s="4">
        <v>301</v>
      </c>
      <c r="F182" s="4" t="str">
        <f t="shared" si="30"/>
        <v/>
      </c>
      <c r="G182" s="4" t="str">
        <f t="shared" si="31"/>
        <v/>
      </c>
      <c r="H182" s="4">
        <v>930</v>
      </c>
      <c r="I182" s="3">
        <v>0.20833333333333334</v>
      </c>
      <c r="J182" s="3" t="str">
        <f t="shared" si="32"/>
        <v/>
      </c>
      <c r="K182" s="3" t="str">
        <f t="shared" si="33"/>
        <v/>
      </c>
      <c r="L182" s="3">
        <v>0.5</v>
      </c>
      <c r="M182" s="1" t="str">
        <f ca="1">IF(E182&lt;=H182,IF(AND($C$1&gt;=E182,$C$1&lt;=H182),"〇","×"),IF(AND($C$1&gt;=E182,$C$1&lt;=F182),"〇","×"))</f>
        <v>〇</v>
      </c>
      <c r="N182" s="1" t="str">
        <f>IF(E182&gt;H182,IF(AND($C$1&gt;=G182,$C$1&lt;=H182),"〇","×"),"")</f>
        <v/>
      </c>
      <c r="O182" s="1" t="str">
        <f t="shared" ca="1" si="34"/>
        <v>×</v>
      </c>
      <c r="P182" s="1" t="str">
        <f t="shared" si="35"/>
        <v/>
      </c>
      <c r="Q182" s="1" t="str">
        <f t="shared" ca="1" si="36"/>
        <v>×</v>
      </c>
      <c r="R182" s="1">
        <f ca="1">IF(OR(M182="〇",N182="〇"),DATEDIF($A$1,AB182,"d")+1,"-")</f>
        <v>2</v>
      </c>
      <c r="S182" s="1" t="str">
        <f ca="1">IF(AND(M182="×",OR(N182="×",N182="")),DATEDIF($A$1,AA182,"d"),"-")</f>
        <v>-</v>
      </c>
      <c r="T182" s="10">
        <f t="shared" ca="1" si="37"/>
        <v>214</v>
      </c>
      <c r="U182" s="11">
        <f t="shared" si="38"/>
        <v>0.29166666666666663</v>
      </c>
      <c r="V182" s="11" t="str">
        <f t="shared" ca="1" si="39"/>
        <v>-</v>
      </c>
      <c r="W182" s="7">
        <f ca="1">IF(OR(M182="〇",N182="〇"),IF(E182&lt;=$C$1,YEAR(TODAY()),YEAR(TODAY())-1),IF(E182&lt;=$C$1,YEAR(TODAY())+1,YEAR(TODAY())))</f>
        <v>2021</v>
      </c>
      <c r="X182" s="7" t="str">
        <f t="shared" si="28"/>
        <v>0301</v>
      </c>
      <c r="Y182" s="7">
        <f ca="1">IF(H182&lt;$C$1,YEAR(TODAY())+1,YEAR(TODAY()))</f>
        <v>2021</v>
      </c>
      <c r="Z182" s="8" t="str">
        <f t="shared" si="29"/>
        <v>0930</v>
      </c>
      <c r="AA182" s="9">
        <f t="shared" ca="1" si="40"/>
        <v>44256</v>
      </c>
      <c r="AB182" s="9">
        <f t="shared" ca="1" si="41"/>
        <v>44469</v>
      </c>
    </row>
    <row r="183" spans="1:28" x14ac:dyDescent="0.7">
      <c r="A183" s="1" t="s">
        <v>197</v>
      </c>
      <c r="B183" s="1" t="s">
        <v>115</v>
      </c>
      <c r="C183" s="1">
        <v>3</v>
      </c>
      <c r="E183" s="4">
        <v>715</v>
      </c>
      <c r="F183" s="4">
        <f t="shared" si="30"/>
        <v>1231</v>
      </c>
      <c r="G183" s="4">
        <f t="shared" si="31"/>
        <v>101</v>
      </c>
      <c r="H183" s="4">
        <v>315</v>
      </c>
      <c r="I183" s="3">
        <v>0.125</v>
      </c>
      <c r="J183" s="3" t="str">
        <f t="shared" si="32"/>
        <v/>
      </c>
      <c r="K183" s="3" t="str">
        <f t="shared" si="33"/>
        <v/>
      </c>
      <c r="L183" s="3">
        <v>0.95833333333333337</v>
      </c>
      <c r="M183" s="1" t="str">
        <f ca="1">IF(E183&lt;=H183,IF(AND($C$1&gt;=E183,$C$1&lt;=H183),"〇","×"),IF(AND($C$1&gt;=E183,$C$1&lt;=F183),"〇","×"))</f>
        <v>〇</v>
      </c>
      <c r="N183" s="1" t="str">
        <f ca="1">IF(E183&gt;H183,IF(AND($C$1&gt;=G183,$C$1&lt;=H183),"〇","×"),"")</f>
        <v>×</v>
      </c>
      <c r="O183" s="1" t="str">
        <f t="shared" ca="1" si="34"/>
        <v>〇</v>
      </c>
      <c r="P183" s="1" t="str">
        <f t="shared" si="35"/>
        <v/>
      </c>
      <c r="Q183" s="1" t="str">
        <f t="shared" ca="1" si="36"/>
        <v>◎</v>
      </c>
      <c r="R183" s="1">
        <f ca="1">IF(OR(M183="〇",N183="〇"),DATEDIF($A$1,AB183,"d")+1,"-")</f>
        <v>168</v>
      </c>
      <c r="S183" s="1" t="str">
        <f ca="1">IF(AND(M183="×",OR(N183="×",N183="")),DATEDIF($A$1,AA183,"d"),"-")</f>
        <v>-</v>
      </c>
      <c r="T183" s="10">
        <f t="shared" ca="1" si="37"/>
        <v>244</v>
      </c>
      <c r="U183" s="11">
        <f t="shared" si="38"/>
        <v>0.83333333333333337</v>
      </c>
      <c r="V183" s="11">
        <f t="shared" ca="1" si="39"/>
        <v>0.38033587962612125</v>
      </c>
      <c r="W183" s="7">
        <f ca="1">IF(OR(M183="〇",N183="〇"),IF(E183&lt;=$C$1,YEAR(TODAY()),YEAR(TODAY())-1),IF(E183&lt;=$C$1,YEAR(TODAY())+1,YEAR(TODAY())))</f>
        <v>2021</v>
      </c>
      <c r="X183" s="7" t="str">
        <f t="shared" si="28"/>
        <v>0715</v>
      </c>
      <c r="Y183" s="7">
        <f ca="1">IF(H183&lt;$C$1,YEAR(TODAY())+1,YEAR(TODAY()))</f>
        <v>2022</v>
      </c>
      <c r="Z183" s="8" t="str">
        <f t="shared" si="29"/>
        <v>0315</v>
      </c>
      <c r="AA183" s="9">
        <f t="shared" ca="1" si="40"/>
        <v>44392</v>
      </c>
      <c r="AB183" s="9">
        <f t="shared" ca="1" si="41"/>
        <v>44635</v>
      </c>
    </row>
    <row r="184" spans="1:28" x14ac:dyDescent="0.7">
      <c r="A184" s="1" t="s">
        <v>198</v>
      </c>
      <c r="B184" s="1" t="s">
        <v>116</v>
      </c>
      <c r="C184" s="1">
        <v>3</v>
      </c>
      <c r="E184" s="4">
        <v>101</v>
      </c>
      <c r="F184" s="4" t="str">
        <f t="shared" si="30"/>
        <v/>
      </c>
      <c r="G184" s="4" t="str">
        <f t="shared" si="31"/>
        <v/>
      </c>
      <c r="H184" s="4">
        <v>1231</v>
      </c>
      <c r="I184" s="3">
        <v>0</v>
      </c>
      <c r="J184" s="3" t="str">
        <f t="shared" si="32"/>
        <v/>
      </c>
      <c r="K184" s="3" t="str">
        <f t="shared" si="33"/>
        <v/>
      </c>
      <c r="L184" s="3">
        <v>0.83333333333333337</v>
      </c>
      <c r="M184" s="1" t="str">
        <f ca="1">IF(E184&lt;=H184,IF(AND($C$1&gt;=E184,$C$1&lt;=H184),"〇","×"),IF(AND($C$1&gt;=E184,$C$1&lt;=F184),"〇","×"))</f>
        <v>〇</v>
      </c>
      <c r="N184" s="1" t="str">
        <f>IF(E184&gt;H184,IF(AND($C$1&gt;=G184,$C$1&lt;=H184),"〇","×"),"")</f>
        <v/>
      </c>
      <c r="O184" s="1" t="str">
        <f t="shared" ca="1" si="34"/>
        <v>〇</v>
      </c>
      <c r="P184" s="1" t="str">
        <f t="shared" si="35"/>
        <v/>
      </c>
      <c r="Q184" s="1" t="str">
        <f t="shared" ca="1" si="36"/>
        <v>◎</v>
      </c>
      <c r="R184" s="1">
        <f ca="1">IF(OR(M184="〇",N184="〇"),DATEDIF($A$1,AB184,"d")+1,"-")</f>
        <v>94</v>
      </c>
      <c r="S184" s="1" t="str">
        <f ca="1">IF(AND(M184="×",OR(N184="×",N184="")),DATEDIF($A$1,AA184,"d"),"-")</f>
        <v>-</v>
      </c>
      <c r="T184" s="10">
        <f t="shared" ca="1" si="37"/>
        <v>365</v>
      </c>
      <c r="U184" s="11">
        <f t="shared" si="38"/>
        <v>0.83333333333333337</v>
      </c>
      <c r="V184" s="11">
        <f t="shared" ca="1" si="39"/>
        <v>0.25533587962612125</v>
      </c>
      <c r="W184" s="7">
        <f ca="1">IF(OR(M184="〇",N184="〇"),IF(E184&lt;=$C$1,YEAR(TODAY()),YEAR(TODAY())-1),IF(E184&lt;=$C$1,YEAR(TODAY())+1,YEAR(TODAY())))</f>
        <v>2021</v>
      </c>
      <c r="X184" s="7" t="str">
        <f t="shared" si="28"/>
        <v>0101</v>
      </c>
      <c r="Y184" s="7">
        <f ca="1">IF(H184&lt;$C$1,YEAR(TODAY())+1,YEAR(TODAY()))</f>
        <v>2021</v>
      </c>
      <c r="Z184" s="8" t="str">
        <f t="shared" si="29"/>
        <v>1231</v>
      </c>
      <c r="AA184" s="9">
        <f t="shared" ca="1" si="40"/>
        <v>44197</v>
      </c>
      <c r="AB184" s="9">
        <f t="shared" ca="1" si="41"/>
        <v>44561</v>
      </c>
    </row>
    <row r="185" spans="1:28" x14ac:dyDescent="0.7">
      <c r="A185" s="1" t="s">
        <v>199</v>
      </c>
      <c r="B185" s="1" t="s">
        <v>115</v>
      </c>
      <c r="C185" s="1">
        <v>3</v>
      </c>
      <c r="E185" s="4">
        <v>115</v>
      </c>
      <c r="F185" s="4" t="str">
        <f t="shared" si="30"/>
        <v/>
      </c>
      <c r="G185" s="4" t="str">
        <f t="shared" si="31"/>
        <v/>
      </c>
      <c r="H185" s="4">
        <v>1215</v>
      </c>
      <c r="I185" s="3">
        <v>0.125</v>
      </c>
      <c r="J185" s="3" t="str">
        <f t="shared" si="32"/>
        <v/>
      </c>
      <c r="K185" s="3" t="str">
        <f t="shared" si="33"/>
        <v/>
      </c>
      <c r="L185" s="3">
        <v>0.47916666666666669</v>
      </c>
      <c r="M185" s="1" t="str">
        <f ca="1">IF(E185&lt;=H185,IF(AND($C$1&gt;=E185,$C$1&lt;=H185),"〇","×"),IF(AND($C$1&gt;=E185,$C$1&lt;=F185),"〇","×"))</f>
        <v>〇</v>
      </c>
      <c r="N185" s="1" t="str">
        <f>IF(E185&gt;H185,IF(AND($C$1&gt;=G185,$C$1&lt;=H185),"〇","×"),"")</f>
        <v/>
      </c>
      <c r="O185" s="1" t="str">
        <f t="shared" ca="1" si="34"/>
        <v>×</v>
      </c>
      <c r="P185" s="1" t="str">
        <f t="shared" si="35"/>
        <v/>
      </c>
      <c r="Q185" s="1" t="str">
        <f t="shared" ca="1" si="36"/>
        <v>×</v>
      </c>
      <c r="R185" s="1">
        <f ca="1">IF(OR(M185="〇",N185="〇"),DATEDIF($A$1,AB185,"d")+1,"-")</f>
        <v>78</v>
      </c>
      <c r="S185" s="1" t="str">
        <f ca="1">IF(AND(M185="×",OR(N185="×",N185="")),DATEDIF($A$1,AA185,"d"),"-")</f>
        <v>-</v>
      </c>
      <c r="T185" s="10">
        <f t="shared" ca="1" si="37"/>
        <v>335</v>
      </c>
      <c r="U185" s="11">
        <f t="shared" si="38"/>
        <v>0.35416666666666669</v>
      </c>
      <c r="V185" s="11" t="str">
        <f t="shared" ca="1" si="39"/>
        <v>-</v>
      </c>
      <c r="W185" s="7">
        <f ca="1">IF(OR(M185="〇",N185="〇"),IF(E185&lt;=$C$1,YEAR(TODAY()),YEAR(TODAY())-1),IF(E185&lt;=$C$1,YEAR(TODAY())+1,YEAR(TODAY())))</f>
        <v>2021</v>
      </c>
      <c r="X185" s="7" t="str">
        <f t="shared" si="28"/>
        <v>0115</v>
      </c>
      <c r="Y185" s="7">
        <f ca="1">IF(H185&lt;$C$1,YEAR(TODAY())+1,YEAR(TODAY()))</f>
        <v>2021</v>
      </c>
      <c r="Z185" s="8" t="str">
        <f t="shared" si="29"/>
        <v>1215</v>
      </c>
      <c r="AA185" s="9">
        <f t="shared" ca="1" si="40"/>
        <v>44211</v>
      </c>
      <c r="AB185" s="9">
        <f t="shared" ca="1" si="41"/>
        <v>44545</v>
      </c>
    </row>
    <row r="186" spans="1:28" x14ac:dyDescent="0.7">
      <c r="A186" s="1" t="s">
        <v>200</v>
      </c>
      <c r="B186" s="1" t="s">
        <v>117</v>
      </c>
      <c r="C186" s="1">
        <v>3</v>
      </c>
      <c r="E186" s="4">
        <v>810</v>
      </c>
      <c r="F186" s="4" t="str">
        <f t="shared" si="30"/>
        <v/>
      </c>
      <c r="G186" s="4" t="str">
        <f t="shared" si="31"/>
        <v/>
      </c>
      <c r="H186" s="4">
        <v>1030</v>
      </c>
      <c r="I186" s="3">
        <v>0.125</v>
      </c>
      <c r="J186" s="3" t="str">
        <f t="shared" si="32"/>
        <v/>
      </c>
      <c r="K186" s="3" t="str">
        <f t="shared" si="33"/>
        <v/>
      </c>
      <c r="L186" s="3">
        <v>0.45833333333333331</v>
      </c>
      <c r="M186" s="1" t="str">
        <f ca="1">IF(E186&lt;=H186,IF(AND($C$1&gt;=E186,$C$1&lt;=H186),"〇","×"),IF(AND($C$1&gt;=E186,$C$1&lt;=F186),"〇","×"))</f>
        <v>〇</v>
      </c>
      <c r="N186" s="1" t="str">
        <f>IF(E186&gt;H186,IF(AND($C$1&gt;=G186,$C$1&lt;=H186),"〇","×"),"")</f>
        <v/>
      </c>
      <c r="O186" s="1" t="str">
        <f t="shared" ca="1" si="34"/>
        <v>×</v>
      </c>
      <c r="P186" s="1" t="str">
        <f t="shared" si="35"/>
        <v/>
      </c>
      <c r="Q186" s="1" t="str">
        <f t="shared" ca="1" si="36"/>
        <v>×</v>
      </c>
      <c r="R186" s="1">
        <f ca="1">IF(OR(M186="〇",N186="〇"),DATEDIF($A$1,AB186,"d")+1,"-")</f>
        <v>32</v>
      </c>
      <c r="S186" s="1" t="str">
        <f ca="1">IF(AND(M186="×",OR(N186="×",N186="")),DATEDIF($A$1,AA186,"d"),"-")</f>
        <v>-</v>
      </c>
      <c r="T186" s="10">
        <f t="shared" ca="1" si="37"/>
        <v>82</v>
      </c>
      <c r="U186" s="11">
        <f t="shared" si="38"/>
        <v>0.33333333333333331</v>
      </c>
      <c r="V186" s="11" t="str">
        <f t="shared" ca="1" si="39"/>
        <v>-</v>
      </c>
      <c r="W186" s="7">
        <f ca="1">IF(OR(M186="〇",N186="〇"),IF(E186&lt;=$C$1,YEAR(TODAY()),YEAR(TODAY())-1),IF(E186&lt;=$C$1,YEAR(TODAY())+1,YEAR(TODAY())))</f>
        <v>2021</v>
      </c>
      <c r="X186" s="7" t="str">
        <f t="shared" si="28"/>
        <v>0810</v>
      </c>
      <c r="Y186" s="7">
        <f ca="1">IF(H186&lt;$C$1,YEAR(TODAY())+1,YEAR(TODAY()))</f>
        <v>2021</v>
      </c>
      <c r="Z186" s="8" t="str">
        <f t="shared" si="29"/>
        <v>1030</v>
      </c>
      <c r="AA186" s="9">
        <f t="shared" ca="1" si="40"/>
        <v>44418</v>
      </c>
      <c r="AB186" s="9">
        <f t="shared" ca="1" si="41"/>
        <v>44499</v>
      </c>
    </row>
    <row r="187" spans="1:28" x14ac:dyDescent="0.7">
      <c r="A187" s="1" t="s">
        <v>201</v>
      </c>
      <c r="B187" s="1" t="s">
        <v>60</v>
      </c>
      <c r="C187" s="1">
        <v>3</v>
      </c>
      <c r="E187" s="4">
        <v>601</v>
      </c>
      <c r="F187" s="4" t="str">
        <f t="shared" si="30"/>
        <v/>
      </c>
      <c r="G187" s="4" t="str">
        <f t="shared" si="31"/>
        <v/>
      </c>
      <c r="H187" s="4">
        <v>910</v>
      </c>
      <c r="I187" s="3">
        <v>0</v>
      </c>
      <c r="J187" s="3" t="str">
        <f t="shared" si="32"/>
        <v/>
      </c>
      <c r="K187" s="3" t="str">
        <f t="shared" si="33"/>
        <v/>
      </c>
      <c r="L187" s="3">
        <v>0.83333333333333337</v>
      </c>
      <c r="M187" s="1" t="str">
        <f ca="1">IF(E187&lt;=H187,IF(AND($C$1&gt;=E187,$C$1&lt;=H187),"〇","×"),IF(AND($C$1&gt;=E187,$C$1&lt;=F187),"〇","×"))</f>
        <v>×</v>
      </c>
      <c r="N187" s="1" t="str">
        <f>IF(E187&gt;H187,IF(AND($C$1&gt;=G187,$C$1&lt;=H187),"〇","×"),"")</f>
        <v/>
      </c>
      <c r="O187" s="1" t="str">
        <f t="shared" ca="1" si="34"/>
        <v>〇</v>
      </c>
      <c r="P187" s="1" t="str">
        <f t="shared" si="35"/>
        <v/>
      </c>
      <c r="Q187" s="1" t="str">
        <f t="shared" ca="1" si="36"/>
        <v>×</v>
      </c>
      <c r="R187" s="1" t="str">
        <f ca="1">IF(OR(M187="〇",N187="〇"),DATEDIF($A$1,AB187,"d")+1,"-")</f>
        <v>-</v>
      </c>
      <c r="S187" s="1">
        <f ca="1">IF(AND(M187="×",OR(N187="×",N187="")),DATEDIF($A$1,AA187,"d"),"-")</f>
        <v>245</v>
      </c>
      <c r="T187" s="10">
        <f t="shared" ca="1" si="37"/>
        <v>102</v>
      </c>
      <c r="U187" s="11">
        <f t="shared" si="38"/>
        <v>0.83333333333333337</v>
      </c>
      <c r="V187" s="11" t="str">
        <f t="shared" ca="1" si="39"/>
        <v>-</v>
      </c>
      <c r="W187" s="7">
        <f ca="1">IF(OR(M187="〇",N187="〇"),IF(E187&lt;=$C$1,YEAR(TODAY()),YEAR(TODAY())-1),IF(E187&lt;=$C$1,YEAR(TODAY())+1,YEAR(TODAY())))</f>
        <v>2022</v>
      </c>
      <c r="X187" s="7" t="str">
        <f t="shared" si="28"/>
        <v>0601</v>
      </c>
      <c r="Y187" s="7">
        <f ca="1">IF(H187&lt;$C$1,YEAR(TODAY())+1,YEAR(TODAY()))</f>
        <v>2022</v>
      </c>
      <c r="Z187" s="8" t="str">
        <f t="shared" si="29"/>
        <v>0910</v>
      </c>
      <c r="AA187" s="9">
        <f t="shared" ca="1" si="40"/>
        <v>44713</v>
      </c>
      <c r="AB187" s="9">
        <f t="shared" ca="1" si="41"/>
        <v>44814</v>
      </c>
    </row>
    <row r="188" spans="1:28" x14ac:dyDescent="0.7">
      <c r="A188" s="1" t="s">
        <v>202</v>
      </c>
      <c r="B188" s="1" t="s">
        <v>117</v>
      </c>
      <c r="C188" s="1">
        <v>2</v>
      </c>
      <c r="E188" s="4">
        <v>101</v>
      </c>
      <c r="F188" s="4" t="str">
        <f t="shared" si="30"/>
        <v/>
      </c>
      <c r="G188" s="4" t="str">
        <f t="shared" si="31"/>
        <v/>
      </c>
      <c r="H188" s="4">
        <v>1231</v>
      </c>
      <c r="I188" s="3">
        <v>0.58333333333333337</v>
      </c>
      <c r="J188" s="3" t="str">
        <f t="shared" si="32"/>
        <v/>
      </c>
      <c r="K188" s="3" t="str">
        <f t="shared" si="33"/>
        <v/>
      </c>
      <c r="L188" s="3">
        <v>0.99930555555555556</v>
      </c>
      <c r="M188" s="1" t="str">
        <f ca="1">IF(E188&lt;=H188,IF(AND($C$1&gt;=E188,$C$1&lt;=H188),"〇","×"),IF(AND($C$1&gt;=E188,$C$1&lt;=F188),"〇","×"))</f>
        <v>〇</v>
      </c>
      <c r="N188" s="1" t="str">
        <f>IF(E188&gt;H188,IF(AND($C$1&gt;=G188,$C$1&lt;=H188),"〇","×"),"")</f>
        <v/>
      </c>
      <c r="O188" s="1" t="str">
        <f t="shared" ca="1" si="34"/>
        <v>×</v>
      </c>
      <c r="P188" s="1" t="str">
        <f t="shared" si="35"/>
        <v/>
      </c>
      <c r="Q188" s="1" t="str">
        <f t="shared" ca="1" si="36"/>
        <v>×</v>
      </c>
      <c r="R188" s="1">
        <f ca="1">IF(OR(M188="〇",N188="〇"),DATEDIF($A$1,AB188,"d")+1,"-")</f>
        <v>94</v>
      </c>
      <c r="S188" s="1" t="str">
        <f ca="1">IF(AND(M188="×",OR(N188="×",N188="")),DATEDIF($A$1,AA188,"d"),"-")</f>
        <v>-</v>
      </c>
      <c r="T188" s="10">
        <f t="shared" ca="1" si="37"/>
        <v>365</v>
      </c>
      <c r="U188" s="11">
        <f t="shared" si="38"/>
        <v>0.41597222222222219</v>
      </c>
      <c r="V188" s="11" t="str">
        <f t="shared" ca="1" si="39"/>
        <v>-</v>
      </c>
      <c r="W188" s="7">
        <f ca="1">IF(OR(M188="〇",N188="〇"),IF(E188&lt;=$C$1,YEAR(TODAY()),YEAR(TODAY())-1),IF(E188&lt;=$C$1,YEAR(TODAY())+1,YEAR(TODAY())))</f>
        <v>2021</v>
      </c>
      <c r="X188" s="7" t="str">
        <f t="shared" si="28"/>
        <v>0101</v>
      </c>
      <c r="Y188" s="7">
        <f ca="1">IF(H188&lt;$C$1,YEAR(TODAY())+1,YEAR(TODAY()))</f>
        <v>2021</v>
      </c>
      <c r="Z188" s="8" t="str">
        <f t="shared" si="29"/>
        <v>1231</v>
      </c>
      <c r="AA188" s="9">
        <f t="shared" ca="1" si="40"/>
        <v>44197</v>
      </c>
      <c r="AB188" s="9">
        <f t="shared" ca="1" si="41"/>
        <v>44561</v>
      </c>
    </row>
    <row r="189" spans="1:28" x14ac:dyDescent="0.7">
      <c r="A189" s="1" t="s">
        <v>203</v>
      </c>
      <c r="B189" s="1" t="s">
        <v>60</v>
      </c>
      <c r="C189" s="1">
        <v>1</v>
      </c>
      <c r="E189" s="4">
        <v>1101</v>
      </c>
      <c r="F189" s="4">
        <f t="shared" si="30"/>
        <v>1231</v>
      </c>
      <c r="G189" s="4">
        <f t="shared" si="31"/>
        <v>101</v>
      </c>
      <c r="H189" s="4">
        <v>331</v>
      </c>
      <c r="I189" s="3">
        <v>0.29166666666666669</v>
      </c>
      <c r="J189" s="3" t="str">
        <f t="shared" si="32"/>
        <v/>
      </c>
      <c r="K189" s="3" t="str">
        <f t="shared" si="33"/>
        <v/>
      </c>
      <c r="L189" s="3">
        <v>0.70833333333333337</v>
      </c>
      <c r="M189" s="1" t="str">
        <f ca="1">IF(E189&lt;=H189,IF(AND($C$1&gt;=E189,$C$1&lt;=H189),"〇","×"),IF(AND($C$1&gt;=E189,$C$1&lt;=F189),"〇","×"))</f>
        <v>×</v>
      </c>
      <c r="N189" s="1" t="str">
        <f ca="1">IF(E189&gt;H189,IF(AND($C$1&gt;=G189,$C$1&lt;=H189),"〇","×"),"")</f>
        <v>×</v>
      </c>
      <c r="O189" s="1" t="str">
        <f t="shared" ca="1" si="34"/>
        <v>〇</v>
      </c>
      <c r="P189" s="1" t="str">
        <f t="shared" si="35"/>
        <v/>
      </c>
      <c r="Q189" s="1" t="str">
        <f t="shared" ca="1" si="36"/>
        <v>×</v>
      </c>
      <c r="R189" s="1" t="str">
        <f ca="1">IF(OR(M189="〇",N189="〇"),DATEDIF($A$1,AB189,"d")+1,"-")</f>
        <v>-</v>
      </c>
      <c r="S189" s="1">
        <f ca="1">IF(AND(M189="×",OR(N189="×",N189="")),DATEDIF($A$1,AA189,"d"),"-")</f>
        <v>33</v>
      </c>
      <c r="T189" s="10">
        <f t="shared" ca="1" si="37"/>
        <v>151</v>
      </c>
      <c r="U189" s="11">
        <f t="shared" si="38"/>
        <v>0.41666666666666669</v>
      </c>
      <c r="V189" s="11" t="str">
        <f t="shared" ca="1" si="39"/>
        <v>-</v>
      </c>
      <c r="W189" s="7">
        <f ca="1">IF(OR(M189="〇",N189="〇"),IF(E189&lt;=$C$1,YEAR(TODAY()),YEAR(TODAY())-1),IF(E189&lt;=$C$1,YEAR(TODAY())+1,YEAR(TODAY())))</f>
        <v>2021</v>
      </c>
      <c r="X189" s="7" t="str">
        <f t="shared" si="28"/>
        <v>1101</v>
      </c>
      <c r="Y189" s="7">
        <f ca="1">IF(H189&lt;$C$1,YEAR(TODAY())+1,YEAR(TODAY()))</f>
        <v>2022</v>
      </c>
      <c r="Z189" s="8" t="str">
        <f t="shared" si="29"/>
        <v>0331</v>
      </c>
      <c r="AA189" s="9">
        <f t="shared" ca="1" si="40"/>
        <v>44501</v>
      </c>
      <c r="AB189" s="9">
        <f t="shared" ca="1" si="41"/>
        <v>44651</v>
      </c>
    </row>
    <row r="190" spans="1:28" x14ac:dyDescent="0.7">
      <c r="A190" s="1" t="s">
        <v>204</v>
      </c>
      <c r="B190" s="1" t="s">
        <v>114</v>
      </c>
      <c r="C190" s="1">
        <v>1</v>
      </c>
      <c r="E190" s="4">
        <v>410</v>
      </c>
      <c r="F190" s="4" t="str">
        <f t="shared" si="30"/>
        <v/>
      </c>
      <c r="G190" s="4" t="str">
        <f t="shared" si="31"/>
        <v/>
      </c>
      <c r="H190" s="4">
        <v>1031</v>
      </c>
      <c r="I190" s="3">
        <v>0.5</v>
      </c>
      <c r="J190" s="3" t="str">
        <f t="shared" si="32"/>
        <v/>
      </c>
      <c r="K190" s="3" t="str">
        <f t="shared" si="33"/>
        <v/>
      </c>
      <c r="L190" s="3">
        <v>0.95833333333333337</v>
      </c>
      <c r="M190" s="1" t="str">
        <f ca="1">IF(E190&lt;=H190,IF(AND($C$1&gt;=E190,$C$1&lt;=H190),"〇","×"),IF(AND($C$1&gt;=E190,$C$1&lt;=F190),"〇","×"))</f>
        <v>〇</v>
      </c>
      <c r="N190" s="1" t="str">
        <f>IF(E190&gt;H190,IF(AND($C$1&gt;=G190,$C$1&lt;=H190),"〇","×"),"")</f>
        <v/>
      </c>
      <c r="O190" s="1" t="str">
        <f t="shared" ca="1" si="34"/>
        <v>〇</v>
      </c>
      <c r="P190" s="1" t="str">
        <f t="shared" si="35"/>
        <v/>
      </c>
      <c r="Q190" s="1" t="str">
        <f t="shared" ca="1" si="36"/>
        <v>◎</v>
      </c>
      <c r="R190" s="1">
        <f ca="1">IF(OR(M190="〇",N190="〇"),DATEDIF($A$1,AB190,"d")+1,"-")</f>
        <v>33</v>
      </c>
      <c r="S190" s="1" t="str">
        <f ca="1">IF(AND(M190="×",OR(N190="×",N190="")),DATEDIF($A$1,AA190,"d"),"-")</f>
        <v>-</v>
      </c>
      <c r="T190" s="10">
        <f t="shared" ca="1" si="37"/>
        <v>205</v>
      </c>
      <c r="U190" s="11">
        <f t="shared" si="38"/>
        <v>0.45833333333333337</v>
      </c>
      <c r="V190" s="11">
        <f t="shared" ca="1" si="39"/>
        <v>0.38033587962612125</v>
      </c>
      <c r="W190" s="7">
        <f ca="1">IF(OR(M190="〇",N190="〇"),IF(E190&lt;=$C$1,YEAR(TODAY()),YEAR(TODAY())-1),IF(E190&lt;=$C$1,YEAR(TODAY())+1,YEAR(TODAY())))</f>
        <v>2021</v>
      </c>
      <c r="X190" s="7" t="str">
        <f t="shared" si="28"/>
        <v>0410</v>
      </c>
      <c r="Y190" s="7">
        <f ca="1">IF(H190&lt;$C$1,YEAR(TODAY())+1,YEAR(TODAY()))</f>
        <v>2021</v>
      </c>
      <c r="Z190" s="8" t="str">
        <f t="shared" si="29"/>
        <v>1031</v>
      </c>
      <c r="AA190" s="9">
        <f t="shared" ca="1" si="40"/>
        <v>44296</v>
      </c>
      <c r="AB190" s="9">
        <f t="shared" ca="1" si="41"/>
        <v>44500</v>
      </c>
    </row>
    <row r="191" spans="1:28" x14ac:dyDescent="0.7">
      <c r="A191" s="1" t="s">
        <v>205</v>
      </c>
      <c r="B191" s="1" t="s">
        <v>116</v>
      </c>
      <c r="C191" s="1">
        <v>3</v>
      </c>
      <c r="E191" s="4">
        <v>615</v>
      </c>
      <c r="F191" s="4">
        <f t="shared" si="30"/>
        <v>1231</v>
      </c>
      <c r="G191" s="4">
        <f t="shared" si="31"/>
        <v>101</v>
      </c>
      <c r="H191" s="4">
        <v>225</v>
      </c>
      <c r="I191" s="3">
        <v>0</v>
      </c>
      <c r="J191" s="3" t="str">
        <f t="shared" si="32"/>
        <v/>
      </c>
      <c r="K191" s="3" t="str">
        <f t="shared" si="33"/>
        <v/>
      </c>
      <c r="L191" s="3">
        <v>0.95833333333333337</v>
      </c>
      <c r="M191" s="1" t="str">
        <f ca="1">IF(E191&lt;=H191,IF(AND($C$1&gt;=E191,$C$1&lt;=H191),"〇","×"),IF(AND($C$1&gt;=E191,$C$1&lt;=F191),"〇","×"))</f>
        <v>〇</v>
      </c>
      <c r="N191" s="1" t="str">
        <f ca="1">IF(E191&gt;H191,IF(AND($C$1&gt;=G191,$C$1&lt;=H191),"〇","×"),"")</f>
        <v>×</v>
      </c>
      <c r="O191" s="1" t="str">
        <f t="shared" ca="1" si="34"/>
        <v>〇</v>
      </c>
      <c r="P191" s="1" t="str">
        <f t="shared" si="35"/>
        <v/>
      </c>
      <c r="Q191" s="1" t="str">
        <f t="shared" ca="1" si="36"/>
        <v>◎</v>
      </c>
      <c r="R191" s="1">
        <f ca="1">IF(OR(M191="〇",N191="〇"),DATEDIF($A$1,AB191,"d")+1,"-")</f>
        <v>150</v>
      </c>
      <c r="S191" s="1" t="str">
        <f ca="1">IF(AND(M191="×",OR(N191="×",N191="")),DATEDIF($A$1,AA191,"d"),"-")</f>
        <v>-</v>
      </c>
      <c r="T191" s="10">
        <f t="shared" ca="1" si="37"/>
        <v>256</v>
      </c>
      <c r="U191" s="11">
        <f t="shared" si="38"/>
        <v>0.95833333333333337</v>
      </c>
      <c r="V191" s="11">
        <f t="shared" ca="1" si="39"/>
        <v>0.38033587962612125</v>
      </c>
      <c r="W191" s="7">
        <f ca="1">IF(OR(M191="〇",N191="〇"),IF(E191&lt;=$C$1,YEAR(TODAY()),YEAR(TODAY())-1),IF(E191&lt;=$C$1,YEAR(TODAY())+1,YEAR(TODAY())))</f>
        <v>2021</v>
      </c>
      <c r="X191" s="7" t="str">
        <f t="shared" si="28"/>
        <v>0615</v>
      </c>
      <c r="Y191" s="7">
        <f ca="1">IF(H191&lt;$C$1,YEAR(TODAY())+1,YEAR(TODAY()))</f>
        <v>2022</v>
      </c>
      <c r="Z191" s="8" t="str">
        <f t="shared" si="29"/>
        <v>0225</v>
      </c>
      <c r="AA191" s="9">
        <f t="shared" ca="1" si="40"/>
        <v>44362</v>
      </c>
      <c r="AB191" s="9">
        <f t="shared" ca="1" si="41"/>
        <v>44617</v>
      </c>
    </row>
    <row r="192" spans="1:28" x14ac:dyDescent="0.7">
      <c r="A192" s="1" t="s">
        <v>206</v>
      </c>
      <c r="B192" s="1" t="s">
        <v>60</v>
      </c>
      <c r="C192" s="1">
        <v>1</v>
      </c>
      <c r="E192" s="4">
        <v>101</v>
      </c>
      <c r="F192" s="4" t="str">
        <f t="shared" si="30"/>
        <v/>
      </c>
      <c r="G192" s="4" t="str">
        <f t="shared" si="31"/>
        <v/>
      </c>
      <c r="H192" s="4">
        <v>1231</v>
      </c>
      <c r="I192" s="3">
        <v>0</v>
      </c>
      <c r="J192" s="3" t="str">
        <f t="shared" si="32"/>
        <v/>
      </c>
      <c r="K192" s="3" t="str">
        <f t="shared" si="33"/>
        <v/>
      </c>
      <c r="L192" s="3">
        <v>0.95833333333333337</v>
      </c>
      <c r="M192" s="1" t="str">
        <f ca="1">IF(E192&lt;=H192,IF(AND($C$1&gt;=E192,$C$1&lt;=H192),"〇","×"),IF(AND($C$1&gt;=E192,$C$1&lt;=F192),"〇","×"))</f>
        <v>〇</v>
      </c>
      <c r="N192" s="1" t="str">
        <f>IF(E192&gt;H192,IF(AND($C$1&gt;=G192,$C$1&lt;=H192),"〇","×"),"")</f>
        <v/>
      </c>
      <c r="O192" s="1" t="str">
        <f t="shared" ca="1" si="34"/>
        <v>〇</v>
      </c>
      <c r="P192" s="1" t="str">
        <f t="shared" si="35"/>
        <v/>
      </c>
      <c r="Q192" s="1" t="str">
        <f t="shared" ca="1" si="36"/>
        <v>◎</v>
      </c>
      <c r="R192" s="1">
        <f ca="1">IF(OR(M192="〇",N192="〇"),DATEDIF($A$1,AB192,"d")+1,"-")</f>
        <v>94</v>
      </c>
      <c r="S192" s="1" t="str">
        <f ca="1">IF(AND(M192="×",OR(N192="×",N192="")),DATEDIF($A$1,AA192,"d"),"-")</f>
        <v>-</v>
      </c>
      <c r="T192" s="10">
        <f t="shared" ca="1" si="37"/>
        <v>365</v>
      </c>
      <c r="U192" s="11">
        <f t="shared" si="38"/>
        <v>0.95833333333333337</v>
      </c>
      <c r="V192" s="11">
        <f t="shared" ca="1" si="39"/>
        <v>0.38033587962612125</v>
      </c>
      <c r="W192" s="7">
        <f ca="1">IF(OR(M192="〇",N192="〇"),IF(E192&lt;=$C$1,YEAR(TODAY()),YEAR(TODAY())-1),IF(E192&lt;=$C$1,YEAR(TODAY())+1,YEAR(TODAY())))</f>
        <v>2021</v>
      </c>
      <c r="X192" s="7" t="str">
        <f t="shared" si="28"/>
        <v>0101</v>
      </c>
      <c r="Y192" s="7">
        <f ca="1">IF(H192&lt;$C$1,YEAR(TODAY())+1,YEAR(TODAY()))</f>
        <v>2021</v>
      </c>
      <c r="Z192" s="8" t="str">
        <f t="shared" si="29"/>
        <v>1231</v>
      </c>
      <c r="AA192" s="9">
        <f t="shared" ca="1" si="40"/>
        <v>44197</v>
      </c>
      <c r="AB192" s="9">
        <f t="shared" ca="1" si="41"/>
        <v>44561</v>
      </c>
    </row>
    <row r="193" spans="1:28" x14ac:dyDescent="0.7">
      <c r="A193" s="1" t="s">
        <v>207</v>
      </c>
      <c r="B193" s="1" t="s">
        <v>60</v>
      </c>
      <c r="C193" s="1">
        <v>2</v>
      </c>
      <c r="E193" s="4">
        <v>401</v>
      </c>
      <c r="F193" s="4" t="str">
        <f t="shared" si="30"/>
        <v/>
      </c>
      <c r="G193" s="4" t="str">
        <f t="shared" si="31"/>
        <v/>
      </c>
      <c r="H193" s="4">
        <v>1130</v>
      </c>
      <c r="I193" s="3">
        <v>0.91666666666666663</v>
      </c>
      <c r="J193" s="3">
        <f t="shared" si="32"/>
        <v>0.99930555555555556</v>
      </c>
      <c r="K193" s="3">
        <f t="shared" si="33"/>
        <v>0</v>
      </c>
      <c r="L193" s="3">
        <v>0.41666666666666669</v>
      </c>
      <c r="M193" s="1" t="str">
        <f ca="1">IF(E193&lt;=H193,IF(AND($C$1&gt;=E193,$C$1&lt;=H193),"〇","×"),IF(AND($C$1&gt;=E193,$C$1&lt;=F193),"〇","×"))</f>
        <v>〇</v>
      </c>
      <c r="N193" s="1" t="str">
        <f>IF(E193&gt;H193,IF(AND($C$1&gt;=G193,$C$1&lt;=H193),"〇","×"),"")</f>
        <v/>
      </c>
      <c r="O193" s="1" t="str">
        <f t="shared" ca="1" si="34"/>
        <v>×</v>
      </c>
      <c r="P193" s="1" t="str">
        <f t="shared" ca="1" si="35"/>
        <v>×</v>
      </c>
      <c r="Q193" s="1" t="str">
        <f t="shared" ca="1" si="36"/>
        <v>×</v>
      </c>
      <c r="R193" s="1">
        <f ca="1">IF(OR(M193="〇",N193="〇"),DATEDIF($A$1,AB193,"d")+1,"-")</f>
        <v>63</v>
      </c>
      <c r="S193" s="1" t="str">
        <f ca="1">IF(AND(M193="×",OR(N193="×",N193="")),DATEDIF($A$1,AA193,"d"),"-")</f>
        <v>-</v>
      </c>
      <c r="T193" s="10">
        <f t="shared" ca="1" si="37"/>
        <v>244</v>
      </c>
      <c r="U193" s="11">
        <f t="shared" si="38"/>
        <v>0.49999999999999994</v>
      </c>
      <c r="V193" s="11" t="str">
        <f t="shared" ca="1" si="39"/>
        <v>-</v>
      </c>
      <c r="W193" s="7">
        <f ca="1">IF(OR(M193="〇",N193="〇"),IF(E193&lt;=$C$1,YEAR(TODAY()),YEAR(TODAY())-1),IF(E193&lt;=$C$1,YEAR(TODAY())+1,YEAR(TODAY())))</f>
        <v>2021</v>
      </c>
      <c r="X193" s="7" t="str">
        <f t="shared" si="28"/>
        <v>0401</v>
      </c>
      <c r="Y193" s="7">
        <f ca="1">IF(H193&lt;$C$1,YEAR(TODAY())+1,YEAR(TODAY()))</f>
        <v>2021</v>
      </c>
      <c r="Z193" s="8" t="str">
        <f t="shared" si="29"/>
        <v>1130</v>
      </c>
      <c r="AA193" s="9">
        <f t="shared" ca="1" si="40"/>
        <v>44287</v>
      </c>
      <c r="AB193" s="9">
        <f t="shared" ca="1" si="41"/>
        <v>44530</v>
      </c>
    </row>
    <row r="194" spans="1:28" x14ac:dyDescent="0.7">
      <c r="A194" s="1" t="s">
        <v>208</v>
      </c>
      <c r="B194" s="1" t="s">
        <v>60</v>
      </c>
      <c r="C194" s="1">
        <v>1</v>
      </c>
      <c r="E194" s="4">
        <v>615</v>
      </c>
      <c r="F194" s="4" t="str">
        <f t="shared" si="30"/>
        <v/>
      </c>
      <c r="G194" s="4" t="str">
        <f t="shared" si="31"/>
        <v/>
      </c>
      <c r="H194" s="4">
        <v>1030</v>
      </c>
      <c r="I194" s="3">
        <v>0.41666666666666669</v>
      </c>
      <c r="J194" s="3" t="str">
        <f t="shared" si="32"/>
        <v/>
      </c>
      <c r="K194" s="3" t="str">
        <f t="shared" si="33"/>
        <v/>
      </c>
      <c r="L194" s="3">
        <v>0.79166666666666663</v>
      </c>
      <c r="M194" s="1" t="str">
        <f ca="1">IF(E194&lt;=H194,IF(AND($C$1&gt;=E194,$C$1&lt;=H194),"〇","×"),IF(AND($C$1&gt;=E194,$C$1&lt;=F194),"〇","×"))</f>
        <v>〇</v>
      </c>
      <c r="N194" s="1" t="str">
        <f>IF(E194&gt;H194,IF(AND($C$1&gt;=G194,$C$1&lt;=H194),"〇","×"),"")</f>
        <v/>
      </c>
      <c r="O194" s="1" t="str">
        <f t="shared" ca="1" si="34"/>
        <v>〇</v>
      </c>
      <c r="P194" s="1" t="str">
        <f t="shared" si="35"/>
        <v/>
      </c>
      <c r="Q194" s="1" t="str">
        <f t="shared" ca="1" si="36"/>
        <v>◎</v>
      </c>
      <c r="R194" s="1">
        <f ca="1">IF(OR(M194="〇",N194="〇"),DATEDIF($A$1,AB194,"d")+1,"-")</f>
        <v>32</v>
      </c>
      <c r="S194" s="1" t="str">
        <f ca="1">IF(AND(M194="×",OR(N194="×",N194="")),DATEDIF($A$1,AA194,"d"),"-")</f>
        <v>-</v>
      </c>
      <c r="T194" s="10">
        <f t="shared" ca="1" si="37"/>
        <v>138</v>
      </c>
      <c r="U194" s="11">
        <f t="shared" si="38"/>
        <v>0.37499999999999994</v>
      </c>
      <c r="V194" s="11">
        <f t="shared" ca="1" si="39"/>
        <v>0.21366921295945451</v>
      </c>
      <c r="W194" s="7">
        <f ca="1">IF(OR(M194="〇",N194="〇"),IF(E194&lt;=$C$1,YEAR(TODAY()),YEAR(TODAY())-1),IF(E194&lt;=$C$1,YEAR(TODAY())+1,YEAR(TODAY())))</f>
        <v>2021</v>
      </c>
      <c r="X194" s="7" t="str">
        <f t="shared" si="28"/>
        <v>0615</v>
      </c>
      <c r="Y194" s="7">
        <f ca="1">IF(H194&lt;$C$1,YEAR(TODAY())+1,YEAR(TODAY()))</f>
        <v>2021</v>
      </c>
      <c r="Z194" s="8" t="str">
        <f t="shared" si="29"/>
        <v>1030</v>
      </c>
      <c r="AA194" s="9">
        <f t="shared" ca="1" si="40"/>
        <v>44362</v>
      </c>
      <c r="AB194" s="9">
        <f t="shared" ca="1" si="41"/>
        <v>44499</v>
      </c>
    </row>
    <row r="195" spans="1:28" x14ac:dyDescent="0.7">
      <c r="A195" s="1" t="s">
        <v>209</v>
      </c>
      <c r="B195" s="1" t="s">
        <v>117</v>
      </c>
      <c r="C195" s="1">
        <v>3</v>
      </c>
      <c r="E195" s="4">
        <v>401</v>
      </c>
      <c r="F195" s="4" t="str">
        <f t="shared" si="30"/>
        <v/>
      </c>
      <c r="G195" s="4" t="str">
        <f t="shared" si="31"/>
        <v/>
      </c>
      <c r="H195" s="4">
        <v>831</v>
      </c>
      <c r="I195" s="3">
        <v>0.91666666666666663</v>
      </c>
      <c r="J195" s="3">
        <f t="shared" si="32"/>
        <v>0.99930555555555556</v>
      </c>
      <c r="K195" s="3">
        <f t="shared" si="33"/>
        <v>0</v>
      </c>
      <c r="L195" s="3">
        <v>0.20833333333333334</v>
      </c>
      <c r="M195" s="1" t="str">
        <f ca="1">IF(E195&lt;=H195,IF(AND($C$1&gt;=E195,$C$1&lt;=H195),"〇","×"),IF(AND($C$1&gt;=E195,$C$1&lt;=F195),"〇","×"))</f>
        <v>×</v>
      </c>
      <c r="N195" s="1" t="str">
        <f>IF(E195&gt;H195,IF(AND($C$1&gt;=G195,$C$1&lt;=H195),"〇","×"),"")</f>
        <v/>
      </c>
      <c r="O195" s="1" t="str">
        <f t="shared" ca="1" si="34"/>
        <v>×</v>
      </c>
      <c r="P195" s="1" t="str">
        <f t="shared" ca="1" si="35"/>
        <v>×</v>
      </c>
      <c r="Q195" s="1" t="str">
        <f t="shared" ca="1" si="36"/>
        <v>×</v>
      </c>
      <c r="R195" s="1" t="str">
        <f ca="1">IF(OR(M195="〇",N195="〇"),DATEDIF($A$1,AB195,"d")+1,"-")</f>
        <v>-</v>
      </c>
      <c r="S195" s="1">
        <f ca="1">IF(AND(M195="×",OR(N195="×",N195="")),DATEDIF($A$1,AA195,"d"),"-")</f>
        <v>184</v>
      </c>
      <c r="T195" s="10">
        <f t="shared" ca="1" si="37"/>
        <v>153</v>
      </c>
      <c r="U195" s="11">
        <f t="shared" si="38"/>
        <v>0.70833333333333326</v>
      </c>
      <c r="V195" s="11" t="str">
        <f t="shared" ca="1" si="39"/>
        <v>-</v>
      </c>
      <c r="W195" s="7">
        <f ca="1">IF(OR(M195="〇",N195="〇"),IF(E195&lt;=$C$1,YEAR(TODAY()),YEAR(TODAY())-1),IF(E195&lt;=$C$1,YEAR(TODAY())+1,YEAR(TODAY())))</f>
        <v>2022</v>
      </c>
      <c r="X195" s="7" t="str">
        <f t="shared" si="28"/>
        <v>0401</v>
      </c>
      <c r="Y195" s="7">
        <f ca="1">IF(H195&lt;$C$1,YEAR(TODAY())+1,YEAR(TODAY()))</f>
        <v>2022</v>
      </c>
      <c r="Z195" s="8" t="str">
        <f t="shared" si="29"/>
        <v>0831</v>
      </c>
      <c r="AA195" s="9">
        <f t="shared" ca="1" si="40"/>
        <v>44652</v>
      </c>
      <c r="AB195" s="9">
        <f t="shared" ca="1" si="41"/>
        <v>44804</v>
      </c>
    </row>
    <row r="196" spans="1:28" x14ac:dyDescent="0.7">
      <c r="A196" s="1" t="s">
        <v>210</v>
      </c>
      <c r="B196" s="1" t="s">
        <v>60</v>
      </c>
      <c r="C196" s="1">
        <v>1</v>
      </c>
      <c r="E196" s="4">
        <v>101</v>
      </c>
      <c r="F196" s="4" t="str">
        <f t="shared" si="30"/>
        <v/>
      </c>
      <c r="G196" s="4" t="str">
        <f t="shared" si="31"/>
        <v/>
      </c>
      <c r="H196" s="4">
        <v>1231</v>
      </c>
      <c r="I196" s="3">
        <v>0.33333333333333331</v>
      </c>
      <c r="J196" s="3" t="str">
        <f t="shared" si="32"/>
        <v/>
      </c>
      <c r="K196" s="3" t="str">
        <f t="shared" si="33"/>
        <v/>
      </c>
      <c r="L196" s="3">
        <v>0.79166666666666663</v>
      </c>
      <c r="M196" s="1" t="str">
        <f ca="1">IF(E196&lt;=H196,IF(AND($C$1&gt;=E196,$C$1&lt;=H196),"〇","×"),IF(AND($C$1&gt;=E196,$C$1&lt;=F196),"〇","×"))</f>
        <v>〇</v>
      </c>
      <c r="N196" s="1" t="str">
        <f>IF(E196&gt;H196,IF(AND($C$1&gt;=G196,$C$1&lt;=H196),"〇","×"),"")</f>
        <v/>
      </c>
      <c r="O196" s="1" t="str">
        <f t="shared" ca="1" si="34"/>
        <v>〇</v>
      </c>
      <c r="P196" s="1" t="str">
        <f t="shared" si="35"/>
        <v/>
      </c>
      <c r="Q196" s="1" t="str">
        <f t="shared" ca="1" si="36"/>
        <v>◎</v>
      </c>
      <c r="R196" s="1">
        <f ca="1">IF(OR(M196="〇",N196="〇"),DATEDIF($A$1,AB196,"d")+1,"-")</f>
        <v>94</v>
      </c>
      <c r="S196" s="1" t="str">
        <f ca="1">IF(AND(M196="×",OR(N196="×",N196="")),DATEDIF($A$1,AA196,"d"),"-")</f>
        <v>-</v>
      </c>
      <c r="T196" s="10">
        <f t="shared" ca="1" si="37"/>
        <v>365</v>
      </c>
      <c r="U196" s="11">
        <f t="shared" si="38"/>
        <v>0.45833333333333331</v>
      </c>
      <c r="V196" s="11">
        <f t="shared" ca="1" si="39"/>
        <v>0.21366921295945451</v>
      </c>
      <c r="W196" s="7">
        <f ca="1">IF(OR(M196="〇",N196="〇"),IF(E196&lt;=$C$1,YEAR(TODAY()),YEAR(TODAY())-1),IF(E196&lt;=$C$1,YEAR(TODAY())+1,YEAR(TODAY())))</f>
        <v>2021</v>
      </c>
      <c r="X196" s="7" t="str">
        <f t="shared" ref="X196:X259" si="42">TEXT(E196,"0###")</f>
        <v>0101</v>
      </c>
      <c r="Y196" s="7">
        <f ca="1">IF(H196&lt;$C$1,YEAR(TODAY())+1,YEAR(TODAY()))</f>
        <v>2021</v>
      </c>
      <c r="Z196" s="8" t="str">
        <f t="shared" ref="Z196:Z259" si="43">TEXT(H196,"0###")</f>
        <v>1231</v>
      </c>
      <c r="AA196" s="9">
        <f t="shared" ca="1" si="40"/>
        <v>44197</v>
      </c>
      <c r="AB196" s="9">
        <f t="shared" ca="1" si="41"/>
        <v>44561</v>
      </c>
    </row>
    <row r="197" spans="1:28" x14ac:dyDescent="0.7">
      <c r="A197" s="1" t="s">
        <v>211</v>
      </c>
      <c r="B197" s="1" t="s">
        <v>117</v>
      </c>
      <c r="C197" s="1">
        <v>2</v>
      </c>
      <c r="E197" s="4">
        <v>301</v>
      </c>
      <c r="F197" s="4" t="str">
        <f t="shared" ref="F197:F260" si="44">IF(E197&gt;H197,1231,"")</f>
        <v/>
      </c>
      <c r="G197" s="4" t="str">
        <f t="shared" ref="G197:G260" si="45">IF(E197&gt;H197,101,"")</f>
        <v/>
      </c>
      <c r="H197" s="4">
        <v>1031</v>
      </c>
      <c r="I197" s="3">
        <v>0.25</v>
      </c>
      <c r="J197" s="3" t="str">
        <f t="shared" ref="J197:J260" si="46">IF(I197&gt;L197,TIME(23,59,0),"")</f>
        <v/>
      </c>
      <c r="K197" s="3" t="str">
        <f t="shared" ref="K197:K260" si="47">IF(I197&gt;L197,TIME(0,0,0),"")</f>
        <v/>
      </c>
      <c r="L197" s="3">
        <v>0.58333333333333337</v>
      </c>
      <c r="M197" s="1" t="str">
        <f ca="1">IF(E197&lt;=H197,IF(AND($C$1&gt;=E197,$C$1&lt;=H197),"〇","×"),IF(AND($C$1&gt;=E197,$C$1&lt;=F197),"〇","×"))</f>
        <v>〇</v>
      </c>
      <c r="N197" s="1" t="str">
        <f>IF(E197&gt;H197,IF(AND($C$1&gt;=G197,$C$1&lt;=H197),"〇","×"),"")</f>
        <v/>
      </c>
      <c r="O197" s="1" t="str">
        <f t="shared" ref="O197:O206" ca="1" si="48">IF(I197&lt;L197,IF(AND($B$1&gt;=I197,$B$1&lt;=L197),"〇","×"),IF(AND($B$1&gt;=I197,$B$1&lt;=J197),"〇","×"))</f>
        <v>〇</v>
      </c>
      <c r="P197" s="1" t="str">
        <f t="shared" ref="P197:P206" si="49">IF(I197&gt;L197,IF(AND($B$1&gt;=K197,$B$1&lt;=L197),"〇","×"),"")</f>
        <v/>
      </c>
      <c r="Q197" s="1" t="str">
        <f t="shared" ref="Q197:Q206" ca="1" si="50">IF(AND(OR(M197="〇",N197="〇"),OR(O197="〇",P197="〇")),"◎","×")</f>
        <v>◎</v>
      </c>
      <c r="R197" s="1">
        <f ca="1">IF(OR(M197="〇",N197="〇"),DATEDIF($A$1,AB197,"d")+1,"-")</f>
        <v>33</v>
      </c>
      <c r="S197" s="1" t="str">
        <f ca="1">IF(AND(M197="×",OR(N197="×",N197="")),DATEDIF($A$1,AA197,"d"),"-")</f>
        <v>-</v>
      </c>
      <c r="T197" s="10">
        <f t="shared" ref="T197:T260" ca="1" si="51">DATEDIF(AA197,AB197,"d")+1</f>
        <v>245</v>
      </c>
      <c r="U197" s="11">
        <f t="shared" ref="U197:U260" si="52">IF(I197&lt;L197,L197-I197,I197-L197)</f>
        <v>0.33333333333333337</v>
      </c>
      <c r="V197" s="11">
        <f t="shared" ref="V197:V260" ca="1" si="53">IF(Q197="◎",IF(U197=0.999305555555556,"いつでも",L197+IF($B$1&gt;L197,1,0)-$B$1),"-")</f>
        <v>5.3358796261212538E-3</v>
      </c>
      <c r="W197" s="7">
        <f ca="1">IF(OR(M197="〇",N197="〇"),IF(E197&lt;=$C$1,YEAR(TODAY()),YEAR(TODAY())-1),IF(E197&lt;=$C$1,YEAR(TODAY())+1,YEAR(TODAY())))</f>
        <v>2021</v>
      </c>
      <c r="X197" s="7" t="str">
        <f t="shared" si="42"/>
        <v>0301</v>
      </c>
      <c r="Y197" s="7">
        <f ca="1">IF(H197&lt;$C$1,YEAR(TODAY())+1,YEAR(TODAY()))</f>
        <v>2021</v>
      </c>
      <c r="Z197" s="8" t="str">
        <f t="shared" si="43"/>
        <v>1031</v>
      </c>
      <c r="AA197" s="9">
        <f t="shared" ref="AA197:AA260" ca="1" si="54">DATEVALUE(TEXT(W197&amp;X197,"0000!/00!/00"))</f>
        <v>44256</v>
      </c>
      <c r="AB197" s="9">
        <f t="shared" ref="AB197:AB260" ca="1" si="55">DATEVALUE(TEXT(Y197&amp;Z197,"0000!/00!/00"))</f>
        <v>44500</v>
      </c>
    </row>
    <row r="198" spans="1:28" x14ac:dyDescent="0.7">
      <c r="A198" s="1" t="s">
        <v>212</v>
      </c>
      <c r="B198" s="1" t="s">
        <v>115</v>
      </c>
      <c r="C198" s="1">
        <v>1</v>
      </c>
      <c r="E198" s="4">
        <v>401</v>
      </c>
      <c r="F198" s="4" t="str">
        <f t="shared" si="44"/>
        <v/>
      </c>
      <c r="G198" s="4" t="str">
        <f t="shared" si="45"/>
        <v/>
      </c>
      <c r="H198" s="4">
        <v>1231</v>
      </c>
      <c r="I198" s="3">
        <v>0.29166666666666669</v>
      </c>
      <c r="J198" s="3" t="str">
        <f t="shared" si="46"/>
        <v/>
      </c>
      <c r="K198" s="3" t="str">
        <f t="shared" si="47"/>
        <v/>
      </c>
      <c r="L198" s="3">
        <v>0.58333333333333337</v>
      </c>
      <c r="M198" s="1" t="str">
        <f ca="1">IF(E198&lt;=H198,IF(AND($C$1&gt;=E198,$C$1&lt;=H198),"〇","×"),IF(AND($C$1&gt;=E198,$C$1&lt;=F198),"〇","×"))</f>
        <v>〇</v>
      </c>
      <c r="N198" s="1" t="str">
        <f>IF(E198&gt;H198,IF(AND($C$1&gt;=G198,$C$1&lt;=H198),"〇","×"),"")</f>
        <v/>
      </c>
      <c r="O198" s="1" t="str">
        <f t="shared" ca="1" si="48"/>
        <v>〇</v>
      </c>
      <c r="P198" s="1" t="str">
        <f t="shared" si="49"/>
        <v/>
      </c>
      <c r="Q198" s="1" t="str">
        <f t="shared" ca="1" si="50"/>
        <v>◎</v>
      </c>
      <c r="R198" s="1">
        <f ca="1">IF(OR(M198="〇",N198="〇"),DATEDIF($A$1,AB198,"d")+1,"-")</f>
        <v>94</v>
      </c>
      <c r="S198" s="1" t="str">
        <f ca="1">IF(AND(M198="×",OR(N198="×",N198="")),DATEDIF($A$1,AA198,"d"),"-")</f>
        <v>-</v>
      </c>
      <c r="T198" s="10">
        <f t="shared" ca="1" si="51"/>
        <v>275</v>
      </c>
      <c r="U198" s="11">
        <f t="shared" si="52"/>
        <v>0.29166666666666669</v>
      </c>
      <c r="V198" s="11">
        <f t="shared" ca="1" si="53"/>
        <v>5.3358796261212538E-3</v>
      </c>
      <c r="W198" s="7">
        <f ca="1">IF(OR(M198="〇",N198="〇"),IF(E198&lt;=$C$1,YEAR(TODAY()),YEAR(TODAY())-1),IF(E198&lt;=$C$1,YEAR(TODAY())+1,YEAR(TODAY())))</f>
        <v>2021</v>
      </c>
      <c r="X198" s="7" t="str">
        <f t="shared" si="42"/>
        <v>0401</v>
      </c>
      <c r="Y198" s="7">
        <f ca="1">IF(H198&lt;$C$1,YEAR(TODAY())+1,YEAR(TODAY()))</f>
        <v>2021</v>
      </c>
      <c r="Z198" s="8" t="str">
        <f t="shared" si="43"/>
        <v>1231</v>
      </c>
      <c r="AA198" s="9">
        <f t="shared" ca="1" si="54"/>
        <v>44287</v>
      </c>
      <c r="AB198" s="9">
        <f t="shared" ca="1" si="55"/>
        <v>44561</v>
      </c>
    </row>
    <row r="199" spans="1:28" x14ac:dyDescent="0.7">
      <c r="A199" s="1" t="s">
        <v>213</v>
      </c>
      <c r="B199" s="1" t="s">
        <v>117</v>
      </c>
      <c r="C199" s="1">
        <v>1</v>
      </c>
      <c r="E199" s="4">
        <v>101</v>
      </c>
      <c r="F199" s="4" t="str">
        <f t="shared" si="44"/>
        <v/>
      </c>
      <c r="G199" s="4" t="str">
        <f t="shared" si="45"/>
        <v/>
      </c>
      <c r="H199" s="4">
        <v>1231</v>
      </c>
      <c r="I199" s="3">
        <v>0.58333333333333337</v>
      </c>
      <c r="J199" s="3" t="str">
        <f t="shared" si="46"/>
        <v/>
      </c>
      <c r="K199" s="3" t="str">
        <f t="shared" si="47"/>
        <v/>
      </c>
      <c r="L199" s="3">
        <v>0.75</v>
      </c>
      <c r="M199" s="1" t="str">
        <f ca="1">IF(E199&lt;=H199,IF(AND($C$1&gt;=E199,$C$1&lt;=H199),"〇","×"),IF(AND($C$1&gt;=E199,$C$1&lt;=F199),"〇","×"))</f>
        <v>〇</v>
      </c>
      <c r="N199" s="1" t="str">
        <f>IF(E199&gt;H199,IF(AND($C$1&gt;=G199,$C$1&lt;=H199),"〇","×"),"")</f>
        <v/>
      </c>
      <c r="O199" s="1" t="str">
        <f t="shared" ca="1" si="48"/>
        <v>×</v>
      </c>
      <c r="P199" s="1" t="str">
        <f t="shared" si="49"/>
        <v/>
      </c>
      <c r="Q199" s="1" t="str">
        <f t="shared" ca="1" si="50"/>
        <v>×</v>
      </c>
      <c r="R199" s="1">
        <f ca="1">IF(OR(M199="〇",N199="〇"),DATEDIF($A$1,AB199,"d")+1,"-")</f>
        <v>94</v>
      </c>
      <c r="S199" s="1" t="str">
        <f ca="1">IF(AND(M199="×",OR(N199="×",N199="")),DATEDIF($A$1,AA199,"d"),"-")</f>
        <v>-</v>
      </c>
      <c r="T199" s="10">
        <f t="shared" ca="1" si="51"/>
        <v>365</v>
      </c>
      <c r="U199" s="11">
        <f t="shared" si="52"/>
        <v>0.16666666666666663</v>
      </c>
      <c r="V199" s="11" t="str">
        <f t="shared" ca="1" si="53"/>
        <v>-</v>
      </c>
      <c r="W199" s="7">
        <f ca="1">IF(OR(M199="〇",N199="〇"),IF(E199&lt;=$C$1,YEAR(TODAY()),YEAR(TODAY())-1),IF(E199&lt;=$C$1,YEAR(TODAY())+1,YEAR(TODAY())))</f>
        <v>2021</v>
      </c>
      <c r="X199" s="7" t="str">
        <f t="shared" si="42"/>
        <v>0101</v>
      </c>
      <c r="Y199" s="7">
        <f ca="1">IF(H199&lt;$C$1,YEAR(TODAY())+1,YEAR(TODAY()))</f>
        <v>2021</v>
      </c>
      <c r="Z199" s="8" t="str">
        <f t="shared" si="43"/>
        <v>1231</v>
      </c>
      <c r="AA199" s="9">
        <f t="shared" ca="1" si="54"/>
        <v>44197</v>
      </c>
      <c r="AB199" s="9">
        <f t="shared" ca="1" si="55"/>
        <v>44561</v>
      </c>
    </row>
    <row r="200" spans="1:28" x14ac:dyDescent="0.7">
      <c r="A200" s="1" t="s">
        <v>214</v>
      </c>
      <c r="B200" s="1" t="s">
        <v>116</v>
      </c>
      <c r="C200" s="1">
        <v>2</v>
      </c>
      <c r="E200" s="4">
        <v>501</v>
      </c>
      <c r="F200" s="4" t="str">
        <f t="shared" si="44"/>
        <v/>
      </c>
      <c r="G200" s="4" t="str">
        <f t="shared" si="45"/>
        <v/>
      </c>
      <c r="H200" s="4">
        <v>1031</v>
      </c>
      <c r="I200" s="3">
        <v>0.20833333333333334</v>
      </c>
      <c r="J200" s="3" t="str">
        <f t="shared" si="46"/>
        <v/>
      </c>
      <c r="K200" s="3" t="str">
        <f t="shared" si="47"/>
        <v/>
      </c>
      <c r="L200" s="3">
        <v>0.625</v>
      </c>
      <c r="M200" s="1" t="str">
        <f ca="1">IF(E200&lt;=H200,IF(AND($C$1&gt;=E200,$C$1&lt;=H200),"〇","×"),IF(AND($C$1&gt;=E200,$C$1&lt;=F200),"〇","×"))</f>
        <v>〇</v>
      </c>
      <c r="N200" s="1" t="str">
        <f>IF(E200&gt;H200,IF(AND($C$1&gt;=G200,$C$1&lt;=H200),"〇","×"),"")</f>
        <v/>
      </c>
      <c r="O200" s="1" t="str">
        <f t="shared" ca="1" si="48"/>
        <v>〇</v>
      </c>
      <c r="P200" s="1" t="str">
        <f t="shared" si="49"/>
        <v/>
      </c>
      <c r="Q200" s="1" t="str">
        <f t="shared" ca="1" si="50"/>
        <v>◎</v>
      </c>
      <c r="R200" s="1">
        <f ca="1">IF(OR(M200="〇",N200="〇"),DATEDIF($A$1,AB200,"d")+1,"-")</f>
        <v>33</v>
      </c>
      <c r="S200" s="1" t="str">
        <f ca="1">IF(AND(M200="×",OR(N200="×",N200="")),DATEDIF($A$1,AA200,"d"),"-")</f>
        <v>-</v>
      </c>
      <c r="T200" s="10">
        <f t="shared" ca="1" si="51"/>
        <v>184</v>
      </c>
      <c r="U200" s="11">
        <f t="shared" si="52"/>
        <v>0.41666666666666663</v>
      </c>
      <c r="V200" s="11">
        <f t="shared" ca="1" si="53"/>
        <v>4.7002546292787883E-2</v>
      </c>
      <c r="W200" s="7">
        <f ca="1">IF(OR(M200="〇",N200="〇"),IF(E200&lt;=$C$1,YEAR(TODAY()),YEAR(TODAY())-1),IF(E200&lt;=$C$1,YEAR(TODAY())+1,YEAR(TODAY())))</f>
        <v>2021</v>
      </c>
      <c r="X200" s="7" t="str">
        <f t="shared" si="42"/>
        <v>0501</v>
      </c>
      <c r="Y200" s="7">
        <f ca="1">IF(H200&lt;$C$1,YEAR(TODAY())+1,YEAR(TODAY()))</f>
        <v>2021</v>
      </c>
      <c r="Z200" s="8" t="str">
        <f t="shared" si="43"/>
        <v>1031</v>
      </c>
      <c r="AA200" s="9">
        <f t="shared" ca="1" si="54"/>
        <v>44317</v>
      </c>
      <c r="AB200" s="9">
        <f t="shared" ca="1" si="55"/>
        <v>44500</v>
      </c>
    </row>
    <row r="201" spans="1:28" x14ac:dyDescent="0.7">
      <c r="A201" s="1" t="s">
        <v>215</v>
      </c>
      <c r="B201" s="1" t="s">
        <v>115</v>
      </c>
      <c r="C201" s="1">
        <v>3</v>
      </c>
      <c r="E201" s="4">
        <v>301</v>
      </c>
      <c r="F201" s="4" t="str">
        <f t="shared" si="44"/>
        <v/>
      </c>
      <c r="G201" s="4" t="str">
        <f t="shared" si="45"/>
        <v/>
      </c>
      <c r="H201" s="4">
        <v>1030</v>
      </c>
      <c r="I201" s="3">
        <v>0</v>
      </c>
      <c r="J201" s="3" t="str">
        <f t="shared" si="46"/>
        <v/>
      </c>
      <c r="K201" s="3" t="str">
        <f t="shared" si="47"/>
        <v/>
      </c>
      <c r="L201" s="3">
        <v>0.99930555555555556</v>
      </c>
      <c r="M201" s="1" t="str">
        <f ca="1">IF(E201&lt;=H201,IF(AND($C$1&gt;=E201,$C$1&lt;=H201),"〇","×"),IF(AND($C$1&gt;=E201,$C$1&lt;=F201),"〇","×"))</f>
        <v>〇</v>
      </c>
      <c r="N201" s="1" t="str">
        <f>IF(E201&gt;H201,IF(AND($C$1&gt;=G201,$C$1&lt;=H201),"〇","×"),"")</f>
        <v/>
      </c>
      <c r="O201" s="1" t="str">
        <f t="shared" ca="1" si="48"/>
        <v>〇</v>
      </c>
      <c r="P201" s="1" t="str">
        <f t="shared" si="49"/>
        <v/>
      </c>
      <c r="Q201" s="1" t="str">
        <f t="shared" ca="1" si="50"/>
        <v>◎</v>
      </c>
      <c r="R201" s="1">
        <f ca="1">IF(OR(M201="〇",N201="〇"),DATEDIF($A$1,AB201,"d")+1,"-")</f>
        <v>32</v>
      </c>
      <c r="S201" s="1" t="str">
        <f ca="1">IF(AND(M201="×",OR(N201="×",N201="")),DATEDIF($A$1,AA201,"d"),"-")</f>
        <v>-</v>
      </c>
      <c r="T201" s="10">
        <f t="shared" ca="1" si="51"/>
        <v>244</v>
      </c>
      <c r="U201" s="11">
        <f t="shared" si="52"/>
        <v>0.99930555555555556</v>
      </c>
      <c r="V201" s="11" t="str">
        <f t="shared" ca="1" si="53"/>
        <v>いつでも</v>
      </c>
      <c r="W201" s="7">
        <f ca="1">IF(OR(M201="〇",N201="〇"),IF(E201&lt;=$C$1,YEAR(TODAY()),YEAR(TODAY())-1),IF(E201&lt;=$C$1,YEAR(TODAY())+1,YEAR(TODAY())))</f>
        <v>2021</v>
      </c>
      <c r="X201" s="7" t="str">
        <f t="shared" si="42"/>
        <v>0301</v>
      </c>
      <c r="Y201" s="7">
        <f ca="1">IF(H201&lt;$C$1,YEAR(TODAY())+1,YEAR(TODAY()))</f>
        <v>2021</v>
      </c>
      <c r="Z201" s="8" t="str">
        <f t="shared" si="43"/>
        <v>1030</v>
      </c>
      <c r="AA201" s="9">
        <f t="shared" ca="1" si="54"/>
        <v>44256</v>
      </c>
      <c r="AB201" s="9">
        <f t="shared" ca="1" si="55"/>
        <v>44499</v>
      </c>
    </row>
    <row r="202" spans="1:28" x14ac:dyDescent="0.7">
      <c r="A202" s="1" t="s">
        <v>216</v>
      </c>
      <c r="B202" s="1" t="s">
        <v>60</v>
      </c>
      <c r="C202" s="1">
        <v>2</v>
      </c>
      <c r="E202" s="4">
        <v>601</v>
      </c>
      <c r="F202" s="4" t="str">
        <f t="shared" si="44"/>
        <v/>
      </c>
      <c r="G202" s="4" t="str">
        <f t="shared" si="45"/>
        <v/>
      </c>
      <c r="H202" s="4">
        <v>1031</v>
      </c>
      <c r="I202" s="3">
        <v>0</v>
      </c>
      <c r="J202" s="3" t="str">
        <f t="shared" si="46"/>
        <v/>
      </c>
      <c r="K202" s="3" t="str">
        <f t="shared" si="47"/>
        <v/>
      </c>
      <c r="L202" s="3">
        <v>0.99930555555555556</v>
      </c>
      <c r="M202" s="1" t="str">
        <f ca="1">IF(E202&lt;=H202,IF(AND($C$1&gt;=E202,$C$1&lt;=H202),"〇","×"),IF(AND($C$1&gt;=E202,$C$1&lt;=F202),"〇","×"))</f>
        <v>〇</v>
      </c>
      <c r="N202" s="1" t="str">
        <f>IF(E202&gt;H202,IF(AND($C$1&gt;=G202,$C$1&lt;=H202),"〇","×"),"")</f>
        <v/>
      </c>
      <c r="O202" s="1" t="str">
        <f t="shared" ca="1" si="48"/>
        <v>〇</v>
      </c>
      <c r="P202" s="1" t="str">
        <f t="shared" si="49"/>
        <v/>
      </c>
      <c r="Q202" s="1" t="str">
        <f t="shared" ca="1" si="50"/>
        <v>◎</v>
      </c>
      <c r="R202" s="1">
        <f ca="1">IF(OR(M202="〇",N202="〇"),DATEDIF($A$1,AB202,"d")+1,"-")</f>
        <v>33</v>
      </c>
      <c r="S202" s="1" t="str">
        <f ca="1">IF(AND(M202="×",OR(N202="×",N202="")),DATEDIF($A$1,AA202,"d"),"-")</f>
        <v>-</v>
      </c>
      <c r="T202" s="10">
        <f t="shared" ca="1" si="51"/>
        <v>153</v>
      </c>
      <c r="U202" s="11">
        <f t="shared" si="52"/>
        <v>0.99930555555555556</v>
      </c>
      <c r="V202" s="11" t="str">
        <f t="shared" ca="1" si="53"/>
        <v>いつでも</v>
      </c>
      <c r="W202" s="7">
        <f ca="1">IF(OR(M202="〇",N202="〇"),IF(E202&lt;=$C$1,YEAR(TODAY()),YEAR(TODAY())-1),IF(E202&lt;=$C$1,YEAR(TODAY())+1,YEAR(TODAY())))</f>
        <v>2021</v>
      </c>
      <c r="X202" s="7" t="str">
        <f t="shared" si="42"/>
        <v>0601</v>
      </c>
      <c r="Y202" s="7">
        <f ca="1">IF(H202&lt;$C$1,YEAR(TODAY())+1,YEAR(TODAY()))</f>
        <v>2021</v>
      </c>
      <c r="Z202" s="8" t="str">
        <f t="shared" si="43"/>
        <v>1031</v>
      </c>
      <c r="AA202" s="9">
        <f t="shared" ca="1" si="54"/>
        <v>44348</v>
      </c>
      <c r="AB202" s="9">
        <f t="shared" ca="1" si="55"/>
        <v>44500</v>
      </c>
    </row>
    <row r="203" spans="1:28" x14ac:dyDescent="0.7">
      <c r="A203" s="1" t="s">
        <v>217</v>
      </c>
      <c r="B203" s="1" t="s">
        <v>117</v>
      </c>
      <c r="C203" s="1">
        <v>3</v>
      </c>
      <c r="E203" s="4">
        <v>101</v>
      </c>
      <c r="F203" s="4" t="str">
        <f t="shared" si="44"/>
        <v/>
      </c>
      <c r="G203" s="4" t="str">
        <f t="shared" si="45"/>
        <v/>
      </c>
      <c r="H203" s="4">
        <v>1231</v>
      </c>
      <c r="I203" s="3">
        <v>0.45833333333333331</v>
      </c>
      <c r="J203" s="3" t="str">
        <f t="shared" si="46"/>
        <v/>
      </c>
      <c r="K203" s="3" t="str">
        <f t="shared" si="47"/>
        <v/>
      </c>
      <c r="L203" s="3">
        <v>0.66666666666666663</v>
      </c>
      <c r="M203" s="1" t="str">
        <f ca="1">IF(E203&lt;=H203,IF(AND($C$1&gt;=E203,$C$1&lt;=H203),"〇","×"),IF(AND($C$1&gt;=E203,$C$1&lt;=F203),"〇","×"))</f>
        <v>〇</v>
      </c>
      <c r="N203" s="1" t="str">
        <f>IF(E203&gt;H203,IF(AND($C$1&gt;=G203,$C$1&lt;=H203),"〇","×"),"")</f>
        <v/>
      </c>
      <c r="O203" s="1" t="str">
        <f t="shared" ca="1" si="48"/>
        <v>〇</v>
      </c>
      <c r="P203" s="1" t="str">
        <f t="shared" si="49"/>
        <v/>
      </c>
      <c r="Q203" s="1" t="str">
        <f t="shared" ca="1" si="50"/>
        <v>◎</v>
      </c>
      <c r="R203" s="1">
        <f ca="1">IF(OR(M203="〇",N203="〇"),DATEDIF($A$1,AB203,"d")+1,"-")</f>
        <v>94</v>
      </c>
      <c r="S203" s="1" t="str">
        <f ca="1">IF(AND(M203="×",OR(N203="×",N203="")),DATEDIF($A$1,AA203,"d"),"-")</f>
        <v>-</v>
      </c>
      <c r="T203" s="10">
        <f t="shared" ca="1" si="51"/>
        <v>365</v>
      </c>
      <c r="U203" s="11">
        <f t="shared" si="52"/>
        <v>0.20833333333333331</v>
      </c>
      <c r="V203" s="11">
        <f t="shared" ca="1" si="53"/>
        <v>8.8669212959454513E-2</v>
      </c>
      <c r="W203" s="7">
        <f ca="1">IF(OR(M203="〇",N203="〇"),IF(E203&lt;=$C$1,YEAR(TODAY()),YEAR(TODAY())-1),IF(E203&lt;=$C$1,YEAR(TODAY())+1,YEAR(TODAY())))</f>
        <v>2021</v>
      </c>
      <c r="X203" s="7" t="str">
        <f t="shared" si="42"/>
        <v>0101</v>
      </c>
      <c r="Y203" s="7">
        <f ca="1">IF(H203&lt;$C$1,YEAR(TODAY())+1,YEAR(TODAY()))</f>
        <v>2021</v>
      </c>
      <c r="Z203" s="8" t="str">
        <f t="shared" si="43"/>
        <v>1231</v>
      </c>
      <c r="AA203" s="9">
        <f t="shared" ca="1" si="54"/>
        <v>44197</v>
      </c>
      <c r="AB203" s="9">
        <f t="shared" ca="1" si="55"/>
        <v>44561</v>
      </c>
    </row>
    <row r="204" spans="1:28" x14ac:dyDescent="0.7">
      <c r="A204" s="1" t="s">
        <v>218</v>
      </c>
      <c r="B204" s="1" t="s">
        <v>116</v>
      </c>
      <c r="C204" s="1">
        <v>3</v>
      </c>
      <c r="E204" s="4">
        <v>101</v>
      </c>
      <c r="F204" s="4" t="str">
        <f t="shared" si="44"/>
        <v/>
      </c>
      <c r="G204" s="4" t="str">
        <f t="shared" si="45"/>
        <v/>
      </c>
      <c r="H204" s="4">
        <v>1231</v>
      </c>
      <c r="I204" s="3">
        <v>0.1875</v>
      </c>
      <c r="J204" s="3" t="str">
        <f t="shared" si="46"/>
        <v/>
      </c>
      <c r="K204" s="3" t="str">
        <f t="shared" si="47"/>
        <v/>
      </c>
      <c r="L204" s="3">
        <v>0.52083333333333337</v>
      </c>
      <c r="M204" s="1" t="str">
        <f ca="1">IF(E204&lt;=H204,IF(AND($C$1&gt;=E204,$C$1&lt;=H204),"〇","×"),IF(AND($C$1&gt;=E204,$C$1&lt;=F204),"〇","×"))</f>
        <v>〇</v>
      </c>
      <c r="N204" s="1" t="str">
        <f>IF(E204&gt;H204,IF(AND($C$1&gt;=G204,$C$1&lt;=H204),"〇","×"),"")</f>
        <v/>
      </c>
      <c r="O204" s="1" t="str">
        <f t="shared" ca="1" si="48"/>
        <v>×</v>
      </c>
      <c r="P204" s="1" t="str">
        <f t="shared" si="49"/>
        <v/>
      </c>
      <c r="Q204" s="1" t="str">
        <f t="shared" ca="1" si="50"/>
        <v>×</v>
      </c>
      <c r="R204" s="1">
        <f ca="1">IF(OR(M204="〇",N204="〇"),DATEDIF($A$1,AB204,"d")+1,"-")</f>
        <v>94</v>
      </c>
      <c r="S204" s="1" t="str">
        <f ca="1">IF(AND(M204="×",OR(N204="×",N204="")),DATEDIF($A$1,AA204,"d"),"-")</f>
        <v>-</v>
      </c>
      <c r="T204" s="10">
        <f t="shared" ca="1" si="51"/>
        <v>365</v>
      </c>
      <c r="U204" s="11">
        <f t="shared" si="52"/>
        <v>0.33333333333333337</v>
      </c>
      <c r="V204" s="11" t="str">
        <f t="shared" ca="1" si="53"/>
        <v>-</v>
      </c>
      <c r="W204" s="7">
        <f ca="1">IF(OR(M204="〇",N204="〇"),IF(E204&lt;=$C$1,YEAR(TODAY()),YEAR(TODAY())-1),IF(E204&lt;=$C$1,YEAR(TODAY())+1,YEAR(TODAY())))</f>
        <v>2021</v>
      </c>
      <c r="X204" s="7" t="str">
        <f t="shared" si="42"/>
        <v>0101</v>
      </c>
      <c r="Y204" s="7">
        <f ca="1">IF(H204&lt;$C$1,YEAR(TODAY())+1,YEAR(TODAY()))</f>
        <v>2021</v>
      </c>
      <c r="Z204" s="8" t="str">
        <f t="shared" si="43"/>
        <v>1231</v>
      </c>
      <c r="AA204" s="9">
        <f t="shared" ca="1" si="54"/>
        <v>44197</v>
      </c>
      <c r="AB204" s="9">
        <f t="shared" ca="1" si="55"/>
        <v>44561</v>
      </c>
    </row>
    <row r="205" spans="1:28" x14ac:dyDescent="0.7">
      <c r="A205" s="1" t="s">
        <v>219</v>
      </c>
      <c r="B205" s="1" t="s">
        <v>114</v>
      </c>
      <c r="C205" s="1">
        <v>1</v>
      </c>
      <c r="E205" s="4">
        <v>101</v>
      </c>
      <c r="F205" s="4" t="str">
        <f t="shared" si="44"/>
        <v/>
      </c>
      <c r="G205" s="4" t="str">
        <f t="shared" si="45"/>
        <v/>
      </c>
      <c r="H205" s="4">
        <v>1231</v>
      </c>
      <c r="I205" s="3">
        <v>0.25</v>
      </c>
      <c r="J205" s="3" t="str">
        <f t="shared" si="46"/>
        <v/>
      </c>
      <c r="K205" s="3" t="str">
        <f t="shared" si="47"/>
        <v/>
      </c>
      <c r="L205" s="3">
        <v>0.59722222222222221</v>
      </c>
      <c r="M205" s="1" t="str">
        <f ca="1">IF(E205&lt;=H205,IF(AND($C$1&gt;=E205,$C$1&lt;=H205),"〇","×"),IF(AND($C$1&gt;=E205,$C$1&lt;=F205),"〇","×"))</f>
        <v>〇</v>
      </c>
      <c r="N205" s="1" t="str">
        <f>IF(E205&gt;H205,IF(AND($C$1&gt;=G205,$C$1&lt;=H205),"〇","×"),"")</f>
        <v/>
      </c>
      <c r="O205" s="1" t="str">
        <f t="shared" ca="1" si="48"/>
        <v>〇</v>
      </c>
      <c r="P205" s="1" t="str">
        <f t="shared" si="49"/>
        <v/>
      </c>
      <c r="Q205" s="1" t="str">
        <f t="shared" ca="1" si="50"/>
        <v>◎</v>
      </c>
      <c r="R205" s="1">
        <f ca="1">IF(OR(M205="〇",N205="〇"),DATEDIF($A$1,AB205,"d")+1,"-")</f>
        <v>94</v>
      </c>
      <c r="S205" s="1" t="str">
        <f ca="1">IF(AND(M205="×",OR(N205="×",N205="")),DATEDIF($A$1,AA205,"d"),"-")</f>
        <v>-</v>
      </c>
      <c r="T205" s="10">
        <f t="shared" ca="1" si="51"/>
        <v>365</v>
      </c>
      <c r="U205" s="11">
        <f t="shared" si="52"/>
        <v>0.34722222222222221</v>
      </c>
      <c r="V205" s="11">
        <f t="shared" ca="1" si="53"/>
        <v>1.9224768515010093E-2</v>
      </c>
      <c r="W205" s="7">
        <f ca="1">IF(OR(M205="〇",N205="〇"),IF(E205&lt;=$C$1,YEAR(TODAY()),YEAR(TODAY())-1),IF(E205&lt;=$C$1,YEAR(TODAY())+1,YEAR(TODAY())))</f>
        <v>2021</v>
      </c>
      <c r="X205" s="7" t="str">
        <f t="shared" si="42"/>
        <v>0101</v>
      </c>
      <c r="Y205" s="7">
        <f ca="1">IF(H205&lt;$C$1,YEAR(TODAY())+1,YEAR(TODAY()))</f>
        <v>2021</v>
      </c>
      <c r="Z205" s="8" t="str">
        <f t="shared" si="43"/>
        <v>1231</v>
      </c>
      <c r="AA205" s="9">
        <f t="shared" ca="1" si="54"/>
        <v>44197</v>
      </c>
      <c r="AB205" s="9">
        <f t="shared" ca="1" si="55"/>
        <v>44561</v>
      </c>
    </row>
    <row r="206" spans="1:28" x14ac:dyDescent="0.7">
      <c r="A206" s="1" t="s">
        <v>220</v>
      </c>
      <c r="B206" s="1" t="s">
        <v>117</v>
      </c>
      <c r="C206" s="1">
        <v>3</v>
      </c>
      <c r="E206" s="4">
        <v>915</v>
      </c>
      <c r="F206" s="4">
        <f t="shared" si="44"/>
        <v>1231</v>
      </c>
      <c r="G206" s="4">
        <f t="shared" si="45"/>
        <v>101</v>
      </c>
      <c r="H206" s="4">
        <v>410</v>
      </c>
      <c r="I206" s="3">
        <v>0.45833333333333331</v>
      </c>
      <c r="J206" s="3" t="str">
        <f t="shared" si="46"/>
        <v/>
      </c>
      <c r="K206" s="3" t="str">
        <f t="shared" si="47"/>
        <v/>
      </c>
      <c r="L206" s="3">
        <v>0.64583333333333337</v>
      </c>
      <c r="M206" s="1" t="str">
        <f ca="1">IF(E206&lt;=H206,IF(AND($C$1&gt;=E206,$C$1&lt;=H206),"〇","×"),IF(AND($C$1&gt;=E206,$C$1&lt;=F206),"〇","×"))</f>
        <v>〇</v>
      </c>
      <c r="N206" s="1" t="str">
        <f ca="1">IF(E206&gt;H206,IF(AND($C$1&gt;=G206,$C$1&lt;=H206),"〇","×"),"")</f>
        <v>×</v>
      </c>
      <c r="O206" s="1" t="str">
        <f t="shared" ca="1" si="48"/>
        <v>〇</v>
      </c>
      <c r="P206" s="1" t="str">
        <f t="shared" si="49"/>
        <v/>
      </c>
      <c r="Q206" s="1" t="str">
        <f t="shared" ca="1" si="50"/>
        <v>◎</v>
      </c>
      <c r="R206" s="1">
        <f ca="1">IF(OR(M206="〇",N206="〇"),DATEDIF($A$1,AB206,"d")+1,"-")</f>
        <v>194</v>
      </c>
      <c r="S206" s="1" t="str">
        <f ca="1">IF(AND(M206="×",OR(N206="×",N206="")),DATEDIF($A$1,AA206,"d"),"-")</f>
        <v>-</v>
      </c>
      <c r="T206" s="10">
        <f t="shared" ca="1" si="51"/>
        <v>208</v>
      </c>
      <c r="U206" s="11">
        <f t="shared" si="52"/>
        <v>0.18750000000000006</v>
      </c>
      <c r="V206" s="11">
        <f t="shared" ca="1" si="53"/>
        <v>6.7835879626121254E-2</v>
      </c>
      <c r="W206" s="7">
        <f ca="1">IF(OR(M206="〇",N206="〇"),IF(E206&lt;=$C$1,YEAR(TODAY()),YEAR(TODAY())-1),IF(E206&lt;=$C$1,YEAR(TODAY())+1,YEAR(TODAY())))</f>
        <v>2021</v>
      </c>
      <c r="X206" s="7" t="str">
        <f t="shared" si="42"/>
        <v>0915</v>
      </c>
      <c r="Y206" s="7">
        <f ca="1">IF(H206&lt;$C$1,YEAR(TODAY())+1,YEAR(TODAY()))</f>
        <v>2022</v>
      </c>
      <c r="Z206" s="8" t="str">
        <f t="shared" si="43"/>
        <v>0410</v>
      </c>
      <c r="AA206" s="9">
        <f t="shared" ca="1" si="54"/>
        <v>44454</v>
      </c>
      <c r="AB206" s="9">
        <f t="shared" ca="1" si="55"/>
        <v>44661</v>
      </c>
    </row>
    <row r="207" spans="1:28" x14ac:dyDescent="0.7">
      <c r="A207" s="1" t="s">
        <v>221</v>
      </c>
      <c r="B207" s="1" t="s">
        <v>115</v>
      </c>
      <c r="C207" s="1">
        <v>1</v>
      </c>
      <c r="E207" s="4">
        <v>801</v>
      </c>
      <c r="F207" s="4">
        <f t="shared" si="44"/>
        <v>1231</v>
      </c>
      <c r="G207" s="4">
        <f t="shared" si="45"/>
        <v>101</v>
      </c>
      <c r="H207" s="4">
        <v>131</v>
      </c>
      <c r="I207" s="3">
        <v>0.4375</v>
      </c>
      <c r="J207" s="3" t="str">
        <f t="shared" si="46"/>
        <v/>
      </c>
      <c r="K207" s="3" t="str">
        <f t="shared" si="47"/>
        <v/>
      </c>
      <c r="L207" s="3">
        <v>0.54166666666666663</v>
      </c>
      <c r="M207" s="1" t="str">
        <f ca="1">IF(E207&lt;=H207,IF(AND($C$1&gt;=E207,$C$1&lt;=H207),"〇","×"),IF(AND($C$1&gt;=E207,$C$1&lt;=F207),"〇","×"))</f>
        <v>〇</v>
      </c>
      <c r="N207" s="1" t="str">
        <f ca="1">IF(E207&gt;H207,IF(AND($C$1&gt;=G207,$C$1&lt;=H207),"〇","×"),"")</f>
        <v>×</v>
      </c>
      <c r="O207" s="1" t="str">
        <f ca="1">IF(I207&lt;L207,IF(AND($B$1&gt;=I207,$B$1&lt;=L207),"〇","×"),IF(AND($B$1&gt;=I207,$B$1&lt;=J207),"〇","×"))</f>
        <v>×</v>
      </c>
      <c r="P207" s="1" t="str">
        <f>IF(I207&gt;L207,IF(AND($B$1&gt;=K207,$B$1&lt;=L207),"〇","×"),"")</f>
        <v/>
      </c>
      <c r="Q207" s="1" t="str">
        <f ca="1">IF(AND(OR(M207="〇",N207="〇"),OR(O207="〇",P207="〇")),"◎","×")</f>
        <v>×</v>
      </c>
      <c r="R207" s="1">
        <f ca="1">IF(OR(M207="〇",N207="〇"),DATEDIF($A$1,AB207,"d")+1,"-")</f>
        <v>125</v>
      </c>
      <c r="S207" s="1" t="str">
        <f ca="1">IF(AND(M207="×",OR(N207="×",N207="")),DATEDIF($A$1,AA207,"d"),"-")</f>
        <v>-</v>
      </c>
      <c r="T207" s="10">
        <f t="shared" ca="1" si="51"/>
        <v>184</v>
      </c>
      <c r="U207" s="11">
        <f t="shared" si="52"/>
        <v>0.10416666666666663</v>
      </c>
      <c r="V207" s="11" t="str">
        <f t="shared" ca="1" si="53"/>
        <v>-</v>
      </c>
      <c r="W207" s="7">
        <f ca="1">IF(OR(M207="〇",N207="〇"),IF(E207&lt;=$C$1,YEAR(TODAY()),YEAR(TODAY())-1),IF(E207&lt;=$C$1,YEAR(TODAY())+1,YEAR(TODAY())))</f>
        <v>2021</v>
      </c>
      <c r="X207" s="7" t="str">
        <f t="shared" si="42"/>
        <v>0801</v>
      </c>
      <c r="Y207" s="7">
        <f ca="1">IF(H207&lt;$C$1,YEAR(TODAY())+1,YEAR(TODAY()))</f>
        <v>2022</v>
      </c>
      <c r="Z207" s="8" t="str">
        <f t="shared" si="43"/>
        <v>0131</v>
      </c>
      <c r="AA207" s="9">
        <f t="shared" ca="1" si="54"/>
        <v>44409</v>
      </c>
      <c r="AB207" s="9">
        <f t="shared" ca="1" si="55"/>
        <v>44592</v>
      </c>
    </row>
    <row r="208" spans="1:28" x14ac:dyDescent="0.7">
      <c r="A208" s="1" t="s">
        <v>222</v>
      </c>
      <c r="B208" s="1" t="s">
        <v>116</v>
      </c>
      <c r="C208" s="1">
        <v>2</v>
      </c>
      <c r="E208" s="4">
        <v>430</v>
      </c>
      <c r="F208" s="4" t="str">
        <f t="shared" si="44"/>
        <v/>
      </c>
      <c r="G208" s="4" t="str">
        <f t="shared" si="45"/>
        <v/>
      </c>
      <c r="H208" s="4">
        <v>1031</v>
      </c>
      <c r="I208" s="3">
        <v>0.25</v>
      </c>
      <c r="J208" s="3" t="str">
        <f t="shared" si="46"/>
        <v/>
      </c>
      <c r="K208" s="3" t="str">
        <f t="shared" si="47"/>
        <v/>
      </c>
      <c r="L208" s="3">
        <v>0.75</v>
      </c>
      <c r="M208" s="1" t="str">
        <f ca="1">IF(E208&lt;=H208,IF(AND($C$1&gt;=E208,$C$1&lt;=H208),"〇","×"),IF(AND($C$1&gt;=E208,$C$1&lt;=F208),"〇","×"))</f>
        <v>〇</v>
      </c>
      <c r="N208" s="1" t="str">
        <f>IF(E208&gt;H208,IF(AND($C$1&gt;=G208,$C$1&lt;=H208),"〇","×"),"")</f>
        <v/>
      </c>
      <c r="O208" s="1" t="str">
        <f t="shared" ref="O208:O271" ca="1" si="56">IF(I208&lt;L208,IF(AND($B$1&gt;=I208,$B$1&lt;=L208),"〇","×"),IF(AND($B$1&gt;=I208,$B$1&lt;=J208),"〇","×"))</f>
        <v>〇</v>
      </c>
      <c r="P208" s="1" t="str">
        <f t="shared" ref="P208:P271" si="57">IF(I208&gt;L208,IF(AND($B$1&gt;=K208,$B$1&lt;=L208),"〇","×"),"")</f>
        <v/>
      </c>
      <c r="Q208" s="1" t="str">
        <f t="shared" ref="Q208:Q271" ca="1" si="58">IF(AND(OR(M208="〇",N208="〇"),OR(O208="〇",P208="〇")),"◎","×")</f>
        <v>◎</v>
      </c>
      <c r="R208" s="1">
        <f ca="1">IF(OR(M208="〇",N208="〇"),DATEDIF($A$1,AB208,"d")+1,"-")</f>
        <v>33</v>
      </c>
      <c r="S208" s="1" t="str">
        <f ca="1">IF(AND(M208="×",OR(N208="×",N208="")),DATEDIF($A$1,AA208,"d"),"-")</f>
        <v>-</v>
      </c>
      <c r="T208" s="10">
        <f t="shared" ca="1" si="51"/>
        <v>185</v>
      </c>
      <c r="U208" s="11">
        <f t="shared" si="52"/>
        <v>0.5</v>
      </c>
      <c r="V208" s="11">
        <f t="shared" ca="1" si="53"/>
        <v>0.17200254629278788</v>
      </c>
      <c r="W208" s="7">
        <f ca="1">IF(OR(M208="〇",N208="〇"),IF(E208&lt;=$C$1,YEAR(TODAY()),YEAR(TODAY())-1),IF(E208&lt;=$C$1,YEAR(TODAY())+1,YEAR(TODAY())))</f>
        <v>2021</v>
      </c>
      <c r="X208" s="7" t="str">
        <f t="shared" si="42"/>
        <v>0430</v>
      </c>
      <c r="Y208" s="7">
        <f ca="1">IF(H208&lt;$C$1,YEAR(TODAY())+1,YEAR(TODAY()))</f>
        <v>2021</v>
      </c>
      <c r="Z208" s="8" t="str">
        <f t="shared" si="43"/>
        <v>1031</v>
      </c>
      <c r="AA208" s="9">
        <f t="shared" ca="1" si="54"/>
        <v>44316</v>
      </c>
      <c r="AB208" s="9">
        <f t="shared" ca="1" si="55"/>
        <v>44500</v>
      </c>
    </row>
    <row r="209" spans="1:28" x14ac:dyDescent="0.7">
      <c r="A209" s="1" t="s">
        <v>223</v>
      </c>
      <c r="B209" s="1" t="s">
        <v>117</v>
      </c>
      <c r="C209" s="1">
        <v>4</v>
      </c>
      <c r="E209" s="4">
        <v>320</v>
      </c>
      <c r="F209" s="4" t="str">
        <f t="shared" si="44"/>
        <v/>
      </c>
      <c r="G209" s="4" t="str">
        <f t="shared" si="45"/>
        <v/>
      </c>
      <c r="H209" s="4">
        <v>531</v>
      </c>
      <c r="I209" s="3">
        <v>0.25</v>
      </c>
      <c r="J209" s="3" t="str">
        <f t="shared" si="46"/>
        <v/>
      </c>
      <c r="K209" s="3" t="str">
        <f t="shared" si="47"/>
        <v/>
      </c>
      <c r="L209" s="3">
        <v>0.33333333333333331</v>
      </c>
      <c r="M209" s="1" t="str">
        <f ca="1">IF(E209&lt;=H209,IF(AND($C$1&gt;=E209,$C$1&lt;=H209),"〇","×"),IF(AND($C$1&gt;=E209,$C$1&lt;=F209),"〇","×"))</f>
        <v>×</v>
      </c>
      <c r="N209" s="1" t="str">
        <f>IF(E209&gt;H209,IF(AND($C$1&gt;=G209,$C$1&lt;=H209),"〇","×"),"")</f>
        <v/>
      </c>
      <c r="O209" s="1" t="str">
        <f t="shared" ca="1" si="56"/>
        <v>×</v>
      </c>
      <c r="P209" s="1" t="str">
        <f t="shared" si="57"/>
        <v/>
      </c>
      <c r="Q209" s="1" t="str">
        <f t="shared" ca="1" si="58"/>
        <v>×</v>
      </c>
      <c r="R209" s="1" t="str">
        <f ca="1">IF(OR(M209="〇",N209="〇"),DATEDIF($A$1,AB209,"d")+1,"-")</f>
        <v>-</v>
      </c>
      <c r="S209" s="1">
        <f ca="1">IF(AND(M209="×",OR(N209="×",N209="")),DATEDIF($A$1,AA209,"d"),"-")</f>
        <v>172</v>
      </c>
      <c r="T209" s="10">
        <f t="shared" ca="1" si="51"/>
        <v>73</v>
      </c>
      <c r="U209" s="11">
        <f t="shared" si="52"/>
        <v>8.3333333333333315E-2</v>
      </c>
      <c r="V209" s="11" t="str">
        <f t="shared" ca="1" si="53"/>
        <v>-</v>
      </c>
      <c r="W209" s="7">
        <f ca="1">IF(OR(M209="〇",N209="〇"),IF(E209&lt;=$C$1,YEAR(TODAY()),YEAR(TODAY())-1),IF(E209&lt;=$C$1,YEAR(TODAY())+1,YEAR(TODAY())))</f>
        <v>2022</v>
      </c>
      <c r="X209" s="7" t="str">
        <f t="shared" si="42"/>
        <v>0320</v>
      </c>
      <c r="Y209" s="7">
        <f ca="1">IF(H209&lt;$C$1,YEAR(TODAY())+1,YEAR(TODAY()))</f>
        <v>2022</v>
      </c>
      <c r="Z209" s="8" t="str">
        <f t="shared" si="43"/>
        <v>0531</v>
      </c>
      <c r="AA209" s="9">
        <f t="shared" ca="1" si="54"/>
        <v>44640</v>
      </c>
      <c r="AB209" s="9">
        <f t="shared" ca="1" si="55"/>
        <v>44712</v>
      </c>
    </row>
    <row r="210" spans="1:28" x14ac:dyDescent="0.7">
      <c r="A210" s="1" t="s">
        <v>224</v>
      </c>
      <c r="B210" s="1" t="s">
        <v>115</v>
      </c>
      <c r="C210" s="1">
        <v>4</v>
      </c>
      <c r="E210" s="4">
        <v>101</v>
      </c>
      <c r="F210" s="4" t="str">
        <f t="shared" si="44"/>
        <v/>
      </c>
      <c r="G210" s="4" t="str">
        <f t="shared" si="45"/>
        <v/>
      </c>
      <c r="H210" s="4">
        <v>1231</v>
      </c>
      <c r="I210" s="3">
        <v>0.33333333333333331</v>
      </c>
      <c r="J210" s="3" t="str">
        <f t="shared" si="46"/>
        <v/>
      </c>
      <c r="K210" s="3" t="str">
        <f t="shared" si="47"/>
        <v/>
      </c>
      <c r="L210" s="3">
        <v>0.75</v>
      </c>
      <c r="M210" s="1" t="str">
        <f ca="1">IF(E210&lt;=H210,IF(AND($C$1&gt;=E210,$C$1&lt;=H210),"〇","×"),IF(AND($C$1&gt;=E210,$C$1&lt;=F210),"〇","×"))</f>
        <v>〇</v>
      </c>
      <c r="N210" s="1" t="str">
        <f>IF(E210&gt;H210,IF(AND($C$1&gt;=G210,$C$1&lt;=H210),"〇","×"),"")</f>
        <v/>
      </c>
      <c r="O210" s="1" t="str">
        <f t="shared" ca="1" si="56"/>
        <v>〇</v>
      </c>
      <c r="P210" s="1" t="str">
        <f t="shared" si="57"/>
        <v/>
      </c>
      <c r="Q210" s="1" t="str">
        <f t="shared" ca="1" si="58"/>
        <v>◎</v>
      </c>
      <c r="R210" s="1">
        <f ca="1">IF(OR(M210="〇",N210="〇"),DATEDIF($A$1,AB210,"d")+1,"-")</f>
        <v>94</v>
      </c>
      <c r="S210" s="1" t="str">
        <f ca="1">IF(AND(M210="×",OR(N210="×",N210="")),DATEDIF($A$1,AA210,"d"),"-")</f>
        <v>-</v>
      </c>
      <c r="T210" s="10">
        <f t="shared" ca="1" si="51"/>
        <v>365</v>
      </c>
      <c r="U210" s="11">
        <f t="shared" si="52"/>
        <v>0.41666666666666669</v>
      </c>
      <c r="V210" s="11">
        <f t="shared" ca="1" si="53"/>
        <v>0.17200254629278788</v>
      </c>
      <c r="W210" s="7">
        <f ca="1">IF(OR(M210="〇",N210="〇"),IF(E210&lt;=$C$1,YEAR(TODAY()),YEAR(TODAY())-1),IF(E210&lt;=$C$1,YEAR(TODAY())+1,YEAR(TODAY())))</f>
        <v>2021</v>
      </c>
      <c r="X210" s="7" t="str">
        <f t="shared" si="42"/>
        <v>0101</v>
      </c>
      <c r="Y210" s="7">
        <f ca="1">IF(H210&lt;$C$1,YEAR(TODAY())+1,YEAR(TODAY()))</f>
        <v>2021</v>
      </c>
      <c r="Z210" s="8" t="str">
        <f t="shared" si="43"/>
        <v>1231</v>
      </c>
      <c r="AA210" s="9">
        <f t="shared" ca="1" si="54"/>
        <v>44197</v>
      </c>
      <c r="AB210" s="9">
        <f t="shared" ca="1" si="55"/>
        <v>44561</v>
      </c>
    </row>
    <row r="211" spans="1:28" x14ac:dyDescent="0.7">
      <c r="A211" s="1" t="s">
        <v>225</v>
      </c>
      <c r="B211" s="1" t="s">
        <v>117</v>
      </c>
      <c r="C211" s="1">
        <v>3</v>
      </c>
      <c r="E211" s="4">
        <v>101</v>
      </c>
      <c r="F211" s="4" t="str">
        <f t="shared" si="44"/>
        <v/>
      </c>
      <c r="G211" s="4" t="str">
        <f t="shared" si="45"/>
        <v/>
      </c>
      <c r="H211" s="4">
        <v>1231</v>
      </c>
      <c r="I211" s="3">
        <v>0.625</v>
      </c>
      <c r="J211" s="3" t="str">
        <f t="shared" si="46"/>
        <v/>
      </c>
      <c r="K211" s="3" t="str">
        <f t="shared" si="47"/>
        <v/>
      </c>
      <c r="L211" s="3">
        <v>0.77083333333333337</v>
      </c>
      <c r="M211" s="1" t="str">
        <f ca="1">IF(E211&lt;=H211,IF(AND($C$1&gt;=E211,$C$1&lt;=H211),"〇","×"),IF(AND($C$1&gt;=E211,$C$1&lt;=F211),"〇","×"))</f>
        <v>〇</v>
      </c>
      <c r="N211" s="1" t="str">
        <f>IF(E211&gt;H211,IF(AND($C$1&gt;=G211,$C$1&lt;=H211),"〇","×"),"")</f>
        <v/>
      </c>
      <c r="O211" s="1" t="str">
        <f t="shared" ca="1" si="56"/>
        <v>×</v>
      </c>
      <c r="P211" s="1" t="str">
        <f t="shared" si="57"/>
        <v/>
      </c>
      <c r="Q211" s="1" t="str">
        <f t="shared" ca="1" si="58"/>
        <v>×</v>
      </c>
      <c r="R211" s="1">
        <f ca="1">IF(OR(M211="〇",N211="〇"),DATEDIF($A$1,AB211,"d")+1,"-")</f>
        <v>94</v>
      </c>
      <c r="S211" s="1" t="str">
        <f ca="1">IF(AND(M211="×",OR(N211="×",N211="")),DATEDIF($A$1,AA211,"d"),"-")</f>
        <v>-</v>
      </c>
      <c r="T211" s="10">
        <f t="shared" ca="1" si="51"/>
        <v>365</v>
      </c>
      <c r="U211" s="11">
        <f t="shared" si="52"/>
        <v>0.14583333333333337</v>
      </c>
      <c r="V211" s="11" t="str">
        <f t="shared" ca="1" si="53"/>
        <v>-</v>
      </c>
      <c r="W211" s="7">
        <f ca="1">IF(OR(M211="〇",N211="〇"),IF(E211&lt;=$C$1,YEAR(TODAY()),YEAR(TODAY())-1),IF(E211&lt;=$C$1,YEAR(TODAY())+1,YEAR(TODAY())))</f>
        <v>2021</v>
      </c>
      <c r="X211" s="7" t="str">
        <f t="shared" si="42"/>
        <v>0101</v>
      </c>
      <c r="Y211" s="7">
        <f ca="1">IF(H211&lt;$C$1,YEAR(TODAY())+1,YEAR(TODAY()))</f>
        <v>2021</v>
      </c>
      <c r="Z211" s="8" t="str">
        <f t="shared" si="43"/>
        <v>1231</v>
      </c>
      <c r="AA211" s="9">
        <f t="shared" ca="1" si="54"/>
        <v>44197</v>
      </c>
      <c r="AB211" s="9">
        <f t="shared" ca="1" si="55"/>
        <v>44561</v>
      </c>
    </row>
    <row r="212" spans="1:28" x14ac:dyDescent="0.7">
      <c r="A212" s="1" t="s">
        <v>226</v>
      </c>
      <c r="B212" s="1" t="s">
        <v>117</v>
      </c>
      <c r="C212" s="1">
        <v>3</v>
      </c>
      <c r="E212" s="4">
        <v>101</v>
      </c>
      <c r="F212" s="4" t="str">
        <f t="shared" si="44"/>
        <v/>
      </c>
      <c r="G212" s="4" t="str">
        <f t="shared" si="45"/>
        <v/>
      </c>
      <c r="H212" s="4">
        <v>1231</v>
      </c>
      <c r="I212" s="3">
        <v>0.72916666666666663</v>
      </c>
      <c r="J212" s="3">
        <f t="shared" si="46"/>
        <v>0.99930555555555556</v>
      </c>
      <c r="K212" s="3">
        <f t="shared" si="47"/>
        <v>0</v>
      </c>
      <c r="L212" s="3">
        <v>0.125</v>
      </c>
      <c r="M212" s="1" t="str">
        <f ca="1">IF(E212&lt;=H212,IF(AND($C$1&gt;=E212,$C$1&lt;=H212),"〇","×"),IF(AND($C$1&gt;=E212,$C$1&lt;=F212),"〇","×"))</f>
        <v>〇</v>
      </c>
      <c r="N212" s="1" t="str">
        <f>IF(E212&gt;H212,IF(AND($C$1&gt;=G212,$C$1&lt;=H212),"〇","×"),"")</f>
        <v/>
      </c>
      <c r="O212" s="1" t="str">
        <f t="shared" ca="1" si="56"/>
        <v>×</v>
      </c>
      <c r="P212" s="1" t="str">
        <f t="shared" ca="1" si="57"/>
        <v>×</v>
      </c>
      <c r="Q212" s="1" t="str">
        <f t="shared" ca="1" si="58"/>
        <v>×</v>
      </c>
      <c r="R212" s="1">
        <f ca="1">IF(OR(M212="〇",N212="〇"),DATEDIF($A$1,AB212,"d")+1,"-")</f>
        <v>94</v>
      </c>
      <c r="S212" s="1" t="str">
        <f ca="1">IF(AND(M212="×",OR(N212="×",N212="")),DATEDIF($A$1,AA212,"d"),"-")</f>
        <v>-</v>
      </c>
      <c r="T212" s="10">
        <f t="shared" ca="1" si="51"/>
        <v>365</v>
      </c>
      <c r="U212" s="11">
        <f t="shared" si="52"/>
        <v>0.60416666666666663</v>
      </c>
      <c r="V212" s="11" t="str">
        <f t="shared" ca="1" si="53"/>
        <v>-</v>
      </c>
      <c r="W212" s="7">
        <f ca="1">IF(OR(M212="〇",N212="〇"),IF(E212&lt;=$C$1,YEAR(TODAY()),YEAR(TODAY())-1),IF(E212&lt;=$C$1,YEAR(TODAY())+1,YEAR(TODAY())))</f>
        <v>2021</v>
      </c>
      <c r="X212" s="7" t="str">
        <f t="shared" si="42"/>
        <v>0101</v>
      </c>
      <c r="Y212" s="7">
        <f ca="1">IF(H212&lt;$C$1,YEAR(TODAY())+1,YEAR(TODAY()))</f>
        <v>2021</v>
      </c>
      <c r="Z212" s="8" t="str">
        <f t="shared" si="43"/>
        <v>1231</v>
      </c>
      <c r="AA212" s="9">
        <f t="shared" ca="1" si="54"/>
        <v>44197</v>
      </c>
      <c r="AB212" s="9">
        <f t="shared" ca="1" si="55"/>
        <v>44561</v>
      </c>
    </row>
    <row r="213" spans="1:28" x14ac:dyDescent="0.7">
      <c r="A213" s="1" t="s">
        <v>227</v>
      </c>
      <c r="B213" s="1" t="s">
        <v>115</v>
      </c>
      <c r="C213" s="1">
        <v>2</v>
      </c>
      <c r="E213" s="4">
        <v>401</v>
      </c>
      <c r="F213" s="4" t="str">
        <f t="shared" si="44"/>
        <v/>
      </c>
      <c r="G213" s="4" t="str">
        <f t="shared" si="45"/>
        <v/>
      </c>
      <c r="H213" s="4">
        <v>1130</v>
      </c>
      <c r="I213" s="3">
        <v>0.95833333333333337</v>
      </c>
      <c r="J213" s="3">
        <f t="shared" si="46"/>
        <v>0.99930555555555556</v>
      </c>
      <c r="K213" s="3">
        <f t="shared" si="47"/>
        <v>0</v>
      </c>
      <c r="L213" s="3">
        <v>0.125</v>
      </c>
      <c r="M213" s="1" t="str">
        <f ca="1">IF(E213&lt;=H213,IF(AND($C$1&gt;=E213,$C$1&lt;=H213),"〇","×"),IF(AND($C$1&gt;=E213,$C$1&lt;=F213),"〇","×"))</f>
        <v>〇</v>
      </c>
      <c r="N213" s="1" t="str">
        <f>IF(E213&gt;H213,IF(AND($C$1&gt;=G213,$C$1&lt;=H213),"〇","×"),"")</f>
        <v/>
      </c>
      <c r="O213" s="1" t="str">
        <f t="shared" ca="1" si="56"/>
        <v>×</v>
      </c>
      <c r="P213" s="1" t="str">
        <f t="shared" ca="1" si="57"/>
        <v>×</v>
      </c>
      <c r="Q213" s="1" t="str">
        <f t="shared" ca="1" si="58"/>
        <v>×</v>
      </c>
      <c r="R213" s="1">
        <f ca="1">IF(OR(M213="〇",N213="〇"),DATEDIF($A$1,AB213,"d")+1,"-")</f>
        <v>63</v>
      </c>
      <c r="S213" s="1" t="str">
        <f ca="1">IF(AND(M213="×",OR(N213="×",N213="")),DATEDIF($A$1,AA213,"d"),"-")</f>
        <v>-</v>
      </c>
      <c r="T213" s="10">
        <f t="shared" ca="1" si="51"/>
        <v>244</v>
      </c>
      <c r="U213" s="11">
        <f t="shared" si="52"/>
        <v>0.83333333333333337</v>
      </c>
      <c r="V213" s="11" t="str">
        <f t="shared" ca="1" si="53"/>
        <v>-</v>
      </c>
      <c r="W213" s="7">
        <f ca="1">IF(OR(M213="〇",N213="〇"),IF(E213&lt;=$C$1,YEAR(TODAY()),YEAR(TODAY())-1),IF(E213&lt;=$C$1,YEAR(TODAY())+1,YEAR(TODAY())))</f>
        <v>2021</v>
      </c>
      <c r="X213" s="7" t="str">
        <f t="shared" si="42"/>
        <v>0401</v>
      </c>
      <c r="Y213" s="7">
        <f ca="1">IF(H213&lt;$C$1,YEAR(TODAY())+1,YEAR(TODAY()))</f>
        <v>2021</v>
      </c>
      <c r="Z213" s="8" t="str">
        <f t="shared" si="43"/>
        <v>1130</v>
      </c>
      <c r="AA213" s="9">
        <f t="shared" ca="1" si="54"/>
        <v>44287</v>
      </c>
      <c r="AB213" s="9">
        <f t="shared" ca="1" si="55"/>
        <v>44530</v>
      </c>
    </row>
    <row r="214" spans="1:28" x14ac:dyDescent="0.7">
      <c r="A214" s="1" t="s">
        <v>228</v>
      </c>
      <c r="B214" s="1" t="s">
        <v>60</v>
      </c>
      <c r="C214" s="1">
        <v>2</v>
      </c>
      <c r="E214" s="4">
        <v>101</v>
      </c>
      <c r="F214" s="4" t="str">
        <f t="shared" si="44"/>
        <v/>
      </c>
      <c r="G214" s="4" t="str">
        <f t="shared" si="45"/>
        <v/>
      </c>
      <c r="H214" s="4">
        <v>1231</v>
      </c>
      <c r="I214" s="3">
        <v>0.16666666666666666</v>
      </c>
      <c r="J214" s="3" t="str">
        <f t="shared" si="46"/>
        <v/>
      </c>
      <c r="K214" s="3" t="str">
        <f t="shared" si="47"/>
        <v/>
      </c>
      <c r="L214" s="3">
        <v>0.79166666666666663</v>
      </c>
      <c r="M214" s="1" t="str">
        <f ca="1">IF(E214&lt;=H214,IF(AND($C$1&gt;=E214,$C$1&lt;=H214),"〇","×"),IF(AND($C$1&gt;=E214,$C$1&lt;=F214),"〇","×"))</f>
        <v>〇</v>
      </c>
      <c r="N214" s="1" t="str">
        <f>IF(E214&gt;H214,IF(AND($C$1&gt;=G214,$C$1&lt;=H214),"〇","×"),"")</f>
        <v/>
      </c>
      <c r="O214" s="1" t="str">
        <f t="shared" ca="1" si="56"/>
        <v>〇</v>
      </c>
      <c r="P214" s="1" t="str">
        <f t="shared" si="57"/>
        <v/>
      </c>
      <c r="Q214" s="1" t="str">
        <f t="shared" ca="1" si="58"/>
        <v>◎</v>
      </c>
      <c r="R214" s="1">
        <f ca="1">IF(OR(M214="〇",N214="〇"),DATEDIF($A$1,AB214,"d")+1,"-")</f>
        <v>94</v>
      </c>
      <c r="S214" s="1" t="str">
        <f ca="1">IF(AND(M214="×",OR(N214="×",N214="")),DATEDIF($A$1,AA214,"d"),"-")</f>
        <v>-</v>
      </c>
      <c r="T214" s="10">
        <f t="shared" ca="1" si="51"/>
        <v>365</v>
      </c>
      <c r="U214" s="11">
        <f t="shared" si="52"/>
        <v>0.625</v>
      </c>
      <c r="V214" s="11">
        <f t="shared" ca="1" si="53"/>
        <v>0.21366921295945451</v>
      </c>
      <c r="W214" s="7">
        <f ca="1">IF(OR(M214="〇",N214="〇"),IF(E214&lt;=$C$1,YEAR(TODAY()),YEAR(TODAY())-1),IF(E214&lt;=$C$1,YEAR(TODAY())+1,YEAR(TODAY())))</f>
        <v>2021</v>
      </c>
      <c r="X214" s="7" t="str">
        <f t="shared" si="42"/>
        <v>0101</v>
      </c>
      <c r="Y214" s="7">
        <f ca="1">IF(H214&lt;$C$1,YEAR(TODAY())+1,YEAR(TODAY()))</f>
        <v>2021</v>
      </c>
      <c r="Z214" s="8" t="str">
        <f t="shared" si="43"/>
        <v>1231</v>
      </c>
      <c r="AA214" s="9">
        <f t="shared" ca="1" si="54"/>
        <v>44197</v>
      </c>
      <c r="AB214" s="9">
        <f t="shared" ca="1" si="55"/>
        <v>44561</v>
      </c>
    </row>
    <row r="215" spans="1:28" x14ac:dyDescent="0.7">
      <c r="A215" s="1" t="s">
        <v>229</v>
      </c>
      <c r="B215" s="1" t="s">
        <v>116</v>
      </c>
      <c r="C215" s="1">
        <v>1</v>
      </c>
      <c r="E215" s="4">
        <v>101</v>
      </c>
      <c r="F215" s="4" t="str">
        <f t="shared" si="44"/>
        <v/>
      </c>
      <c r="G215" s="4" t="str">
        <f t="shared" si="45"/>
        <v/>
      </c>
      <c r="H215" s="4">
        <v>1231</v>
      </c>
      <c r="I215" s="3">
        <v>0</v>
      </c>
      <c r="J215" s="3" t="str">
        <f t="shared" si="46"/>
        <v/>
      </c>
      <c r="K215" s="3" t="str">
        <f t="shared" si="47"/>
        <v/>
      </c>
      <c r="L215" s="3">
        <v>0.99930555555555556</v>
      </c>
      <c r="M215" s="1" t="str">
        <f ca="1">IF(E215&lt;=H215,IF(AND($C$1&gt;=E215,$C$1&lt;=H215),"〇","×"),IF(AND($C$1&gt;=E215,$C$1&lt;=F215),"〇","×"))</f>
        <v>〇</v>
      </c>
      <c r="N215" s="1" t="str">
        <f>IF(E215&gt;H215,IF(AND($C$1&gt;=G215,$C$1&lt;=H215),"〇","×"),"")</f>
        <v/>
      </c>
      <c r="O215" s="1" t="str">
        <f t="shared" ca="1" si="56"/>
        <v>〇</v>
      </c>
      <c r="P215" s="1" t="str">
        <f t="shared" si="57"/>
        <v/>
      </c>
      <c r="Q215" s="1" t="str">
        <f t="shared" ca="1" si="58"/>
        <v>◎</v>
      </c>
      <c r="R215" s="1">
        <f ca="1">IF(OR(M215="〇",N215="〇"),DATEDIF($A$1,AB215,"d")+1,"-")</f>
        <v>94</v>
      </c>
      <c r="S215" s="1" t="str">
        <f ca="1">IF(AND(M215="×",OR(N215="×",N215="")),DATEDIF($A$1,AA215,"d"),"-")</f>
        <v>-</v>
      </c>
      <c r="T215" s="10">
        <f t="shared" ca="1" si="51"/>
        <v>365</v>
      </c>
      <c r="U215" s="11">
        <f t="shared" si="52"/>
        <v>0.99930555555555556</v>
      </c>
      <c r="V215" s="11" t="str">
        <f t="shared" ca="1" si="53"/>
        <v>いつでも</v>
      </c>
      <c r="W215" s="7">
        <f ca="1">IF(OR(M215="〇",N215="〇"),IF(E215&lt;=$C$1,YEAR(TODAY()),YEAR(TODAY())-1),IF(E215&lt;=$C$1,YEAR(TODAY())+1,YEAR(TODAY())))</f>
        <v>2021</v>
      </c>
      <c r="X215" s="7" t="str">
        <f t="shared" si="42"/>
        <v>0101</v>
      </c>
      <c r="Y215" s="7">
        <f ca="1">IF(H215&lt;$C$1,YEAR(TODAY())+1,YEAR(TODAY()))</f>
        <v>2021</v>
      </c>
      <c r="Z215" s="8" t="str">
        <f t="shared" si="43"/>
        <v>1231</v>
      </c>
      <c r="AA215" s="9">
        <f t="shared" ca="1" si="54"/>
        <v>44197</v>
      </c>
      <c r="AB215" s="9">
        <f t="shared" ca="1" si="55"/>
        <v>44561</v>
      </c>
    </row>
    <row r="216" spans="1:28" x14ac:dyDescent="0.7">
      <c r="A216" s="1" t="s">
        <v>230</v>
      </c>
      <c r="B216" s="1" t="s">
        <v>116</v>
      </c>
      <c r="C216" s="1">
        <v>2</v>
      </c>
      <c r="E216" s="4">
        <v>301</v>
      </c>
      <c r="F216" s="4" t="str">
        <f t="shared" si="44"/>
        <v/>
      </c>
      <c r="G216" s="4" t="str">
        <f t="shared" si="45"/>
        <v/>
      </c>
      <c r="H216" s="4">
        <v>930</v>
      </c>
      <c r="I216" s="3">
        <v>0.41666666666666669</v>
      </c>
      <c r="J216" s="3" t="str">
        <f t="shared" si="46"/>
        <v/>
      </c>
      <c r="K216" s="3" t="str">
        <f t="shared" si="47"/>
        <v/>
      </c>
      <c r="L216" s="3">
        <v>0.875</v>
      </c>
      <c r="M216" s="1" t="str">
        <f ca="1">IF(E216&lt;=H216,IF(AND($C$1&gt;=E216,$C$1&lt;=H216),"〇","×"),IF(AND($C$1&gt;=E216,$C$1&lt;=F216),"〇","×"))</f>
        <v>〇</v>
      </c>
      <c r="N216" s="1" t="str">
        <f>IF(E216&gt;H216,IF(AND($C$1&gt;=G216,$C$1&lt;=H216),"〇","×"),"")</f>
        <v/>
      </c>
      <c r="O216" s="1" t="str">
        <f t="shared" ca="1" si="56"/>
        <v>〇</v>
      </c>
      <c r="P216" s="1" t="str">
        <f t="shared" si="57"/>
        <v/>
      </c>
      <c r="Q216" s="1" t="str">
        <f t="shared" ca="1" si="58"/>
        <v>◎</v>
      </c>
      <c r="R216" s="1">
        <f ca="1">IF(OR(M216="〇",N216="〇"),DATEDIF($A$1,AB216,"d")+1,"-")</f>
        <v>2</v>
      </c>
      <c r="S216" s="1" t="str">
        <f ca="1">IF(AND(M216="×",OR(N216="×",N216="")),DATEDIF($A$1,AA216,"d"),"-")</f>
        <v>-</v>
      </c>
      <c r="T216" s="10">
        <f t="shared" ca="1" si="51"/>
        <v>214</v>
      </c>
      <c r="U216" s="11">
        <f t="shared" si="52"/>
        <v>0.45833333333333331</v>
      </c>
      <c r="V216" s="11">
        <f t="shared" ca="1" si="53"/>
        <v>0.29700254629278788</v>
      </c>
      <c r="W216" s="7">
        <f ca="1">IF(OR(M216="〇",N216="〇"),IF(E216&lt;=$C$1,YEAR(TODAY()),YEAR(TODAY())-1),IF(E216&lt;=$C$1,YEAR(TODAY())+1,YEAR(TODAY())))</f>
        <v>2021</v>
      </c>
      <c r="X216" s="7" t="str">
        <f t="shared" si="42"/>
        <v>0301</v>
      </c>
      <c r="Y216" s="7">
        <f ca="1">IF(H216&lt;$C$1,YEAR(TODAY())+1,YEAR(TODAY()))</f>
        <v>2021</v>
      </c>
      <c r="Z216" s="8" t="str">
        <f t="shared" si="43"/>
        <v>0930</v>
      </c>
      <c r="AA216" s="9">
        <f t="shared" ca="1" si="54"/>
        <v>44256</v>
      </c>
      <c r="AB216" s="9">
        <f t="shared" ca="1" si="55"/>
        <v>44469</v>
      </c>
    </row>
    <row r="217" spans="1:28" x14ac:dyDescent="0.7">
      <c r="A217" s="1" t="s">
        <v>231</v>
      </c>
      <c r="B217" s="1" t="s">
        <v>60</v>
      </c>
      <c r="C217" s="1">
        <v>3</v>
      </c>
      <c r="E217" s="4">
        <v>1001</v>
      </c>
      <c r="F217" s="4">
        <f t="shared" si="44"/>
        <v>1231</v>
      </c>
      <c r="G217" s="4">
        <f t="shared" si="45"/>
        <v>101</v>
      </c>
      <c r="H217" s="4">
        <v>531</v>
      </c>
      <c r="I217" s="3">
        <v>0</v>
      </c>
      <c r="J217" s="3" t="str">
        <f t="shared" si="46"/>
        <v/>
      </c>
      <c r="K217" s="3" t="str">
        <f t="shared" si="47"/>
        <v/>
      </c>
      <c r="L217" s="3">
        <v>0.7909722222222223</v>
      </c>
      <c r="M217" s="1" t="str">
        <f ca="1">IF(E217&lt;=H217,IF(AND($C$1&gt;=E217,$C$1&lt;=H217),"〇","×"),IF(AND($C$1&gt;=E217,$C$1&lt;=F217),"〇","×"))</f>
        <v>×</v>
      </c>
      <c r="N217" s="1" t="str">
        <f ca="1">IF(E217&gt;H217,IF(AND($C$1&gt;=G217,$C$1&lt;=H217),"〇","×"),"")</f>
        <v>×</v>
      </c>
      <c r="O217" s="1" t="str">
        <f t="shared" ca="1" si="56"/>
        <v>〇</v>
      </c>
      <c r="P217" s="1" t="str">
        <f t="shared" si="57"/>
        <v/>
      </c>
      <c r="Q217" s="1" t="str">
        <f t="shared" ca="1" si="58"/>
        <v>×</v>
      </c>
      <c r="R217" s="1" t="str">
        <f ca="1">IF(OR(M217="〇",N217="〇"),DATEDIF($A$1,AB217,"d")+1,"-")</f>
        <v>-</v>
      </c>
      <c r="S217" s="1">
        <f ca="1">IF(AND(M217="×",OR(N217="×",N217="")),DATEDIF($A$1,AA217,"d"),"-")</f>
        <v>2</v>
      </c>
      <c r="T217" s="10">
        <f t="shared" ca="1" si="51"/>
        <v>243</v>
      </c>
      <c r="U217" s="11">
        <f t="shared" si="52"/>
        <v>0.7909722222222223</v>
      </c>
      <c r="V217" s="11" t="str">
        <f t="shared" ca="1" si="53"/>
        <v>-</v>
      </c>
      <c r="W217" s="7">
        <f ca="1">IF(OR(M217="〇",N217="〇"),IF(E217&lt;=$C$1,YEAR(TODAY()),YEAR(TODAY())-1),IF(E217&lt;=$C$1,YEAR(TODAY())+1,YEAR(TODAY())))</f>
        <v>2021</v>
      </c>
      <c r="X217" s="7" t="str">
        <f t="shared" si="42"/>
        <v>1001</v>
      </c>
      <c r="Y217" s="7">
        <f ca="1">IF(H217&lt;$C$1,YEAR(TODAY())+1,YEAR(TODAY()))</f>
        <v>2022</v>
      </c>
      <c r="Z217" s="8" t="str">
        <f t="shared" si="43"/>
        <v>0531</v>
      </c>
      <c r="AA217" s="9">
        <f t="shared" ca="1" si="54"/>
        <v>44470</v>
      </c>
      <c r="AB217" s="9">
        <f t="shared" ca="1" si="55"/>
        <v>44712</v>
      </c>
    </row>
    <row r="218" spans="1:28" x14ac:dyDescent="0.7">
      <c r="A218" s="1" t="s">
        <v>232</v>
      </c>
      <c r="B218" s="1" t="s">
        <v>60</v>
      </c>
      <c r="C218" s="1">
        <v>1</v>
      </c>
      <c r="E218" s="4">
        <v>301</v>
      </c>
      <c r="F218" s="4" t="str">
        <f t="shared" si="44"/>
        <v/>
      </c>
      <c r="G218" s="4" t="str">
        <f t="shared" si="45"/>
        <v/>
      </c>
      <c r="H218" s="4">
        <v>1231</v>
      </c>
      <c r="I218" s="3">
        <v>0.39583333333333331</v>
      </c>
      <c r="J218" s="3" t="str">
        <f t="shared" si="46"/>
        <v/>
      </c>
      <c r="K218" s="3" t="str">
        <f t="shared" si="47"/>
        <v/>
      </c>
      <c r="L218" s="3">
        <v>0.66666666666666663</v>
      </c>
      <c r="M218" s="1" t="str">
        <f ca="1">IF(E218&lt;=H218,IF(AND($C$1&gt;=E218,$C$1&lt;=H218),"〇","×"),IF(AND($C$1&gt;=E218,$C$1&lt;=F218),"〇","×"))</f>
        <v>〇</v>
      </c>
      <c r="N218" s="1" t="str">
        <f>IF(E218&gt;H218,IF(AND($C$1&gt;=G218,$C$1&lt;=H218),"〇","×"),"")</f>
        <v/>
      </c>
      <c r="O218" s="1" t="str">
        <f t="shared" ca="1" si="56"/>
        <v>〇</v>
      </c>
      <c r="P218" s="1" t="str">
        <f t="shared" si="57"/>
        <v/>
      </c>
      <c r="Q218" s="1" t="str">
        <f t="shared" ca="1" si="58"/>
        <v>◎</v>
      </c>
      <c r="R218" s="1">
        <f ca="1">IF(OR(M218="〇",N218="〇"),DATEDIF($A$1,AB218,"d")+1,"-")</f>
        <v>94</v>
      </c>
      <c r="S218" s="1" t="str">
        <f ca="1">IF(AND(M218="×",OR(N218="×",N218="")),DATEDIF($A$1,AA218,"d"),"-")</f>
        <v>-</v>
      </c>
      <c r="T218" s="10">
        <f t="shared" ca="1" si="51"/>
        <v>306</v>
      </c>
      <c r="U218" s="11">
        <f t="shared" si="52"/>
        <v>0.27083333333333331</v>
      </c>
      <c r="V218" s="11">
        <f t="shared" ca="1" si="53"/>
        <v>8.8669212959454513E-2</v>
      </c>
      <c r="W218" s="7">
        <f ca="1">IF(OR(M218="〇",N218="〇"),IF(E218&lt;=$C$1,YEAR(TODAY()),YEAR(TODAY())-1),IF(E218&lt;=$C$1,YEAR(TODAY())+1,YEAR(TODAY())))</f>
        <v>2021</v>
      </c>
      <c r="X218" s="7" t="str">
        <f t="shared" si="42"/>
        <v>0301</v>
      </c>
      <c r="Y218" s="7">
        <f ca="1">IF(H218&lt;$C$1,YEAR(TODAY())+1,YEAR(TODAY()))</f>
        <v>2021</v>
      </c>
      <c r="Z218" s="8" t="str">
        <f t="shared" si="43"/>
        <v>1231</v>
      </c>
      <c r="AA218" s="9">
        <f t="shared" ca="1" si="54"/>
        <v>44256</v>
      </c>
      <c r="AB218" s="9">
        <f t="shared" ca="1" si="55"/>
        <v>44561</v>
      </c>
    </row>
    <row r="219" spans="1:28" x14ac:dyDescent="0.7">
      <c r="A219" s="1" t="s">
        <v>233</v>
      </c>
      <c r="B219" s="1" t="s">
        <v>60</v>
      </c>
      <c r="C219" s="1">
        <v>3</v>
      </c>
      <c r="E219" s="4">
        <v>701</v>
      </c>
      <c r="F219" s="4">
        <f t="shared" si="44"/>
        <v>1231</v>
      </c>
      <c r="G219" s="4">
        <f t="shared" si="45"/>
        <v>101</v>
      </c>
      <c r="H219" s="4">
        <v>131</v>
      </c>
      <c r="I219" s="3">
        <v>0.375</v>
      </c>
      <c r="J219" s="3" t="str">
        <f t="shared" si="46"/>
        <v/>
      </c>
      <c r="K219" s="3" t="str">
        <f t="shared" si="47"/>
        <v/>
      </c>
      <c r="L219" s="3">
        <v>0.58333333333333337</v>
      </c>
      <c r="M219" s="1" t="str">
        <f ca="1">IF(E219&lt;=H219,IF(AND($C$1&gt;=E219,$C$1&lt;=H219),"〇","×"),IF(AND($C$1&gt;=E219,$C$1&lt;=F219),"〇","×"))</f>
        <v>〇</v>
      </c>
      <c r="N219" s="1" t="str">
        <f ca="1">IF(E219&gt;H219,IF(AND($C$1&gt;=G219,$C$1&lt;=H219),"〇","×"),"")</f>
        <v>×</v>
      </c>
      <c r="O219" s="1" t="str">
        <f t="shared" ca="1" si="56"/>
        <v>〇</v>
      </c>
      <c r="P219" s="1" t="str">
        <f t="shared" si="57"/>
        <v/>
      </c>
      <c r="Q219" s="1" t="str">
        <f t="shared" ca="1" si="58"/>
        <v>◎</v>
      </c>
      <c r="R219" s="1">
        <f ca="1">IF(OR(M219="〇",N219="〇"),DATEDIF($A$1,AB219,"d")+1,"-")</f>
        <v>125</v>
      </c>
      <c r="S219" s="1" t="str">
        <f ca="1">IF(AND(M219="×",OR(N219="×",N219="")),DATEDIF($A$1,AA219,"d"),"-")</f>
        <v>-</v>
      </c>
      <c r="T219" s="10">
        <f t="shared" ca="1" si="51"/>
        <v>215</v>
      </c>
      <c r="U219" s="11">
        <f t="shared" si="52"/>
        <v>0.20833333333333337</v>
      </c>
      <c r="V219" s="11">
        <f t="shared" ca="1" si="53"/>
        <v>5.3358796261212538E-3</v>
      </c>
      <c r="W219" s="7">
        <f ca="1">IF(OR(M219="〇",N219="〇"),IF(E219&lt;=$C$1,YEAR(TODAY()),YEAR(TODAY())-1),IF(E219&lt;=$C$1,YEAR(TODAY())+1,YEAR(TODAY())))</f>
        <v>2021</v>
      </c>
      <c r="X219" s="7" t="str">
        <f t="shared" si="42"/>
        <v>0701</v>
      </c>
      <c r="Y219" s="7">
        <f ca="1">IF(H219&lt;$C$1,YEAR(TODAY())+1,YEAR(TODAY()))</f>
        <v>2022</v>
      </c>
      <c r="Z219" s="8" t="str">
        <f t="shared" si="43"/>
        <v>0131</v>
      </c>
      <c r="AA219" s="9">
        <f t="shared" ca="1" si="54"/>
        <v>44378</v>
      </c>
      <c r="AB219" s="9">
        <f t="shared" ca="1" si="55"/>
        <v>44592</v>
      </c>
    </row>
    <row r="220" spans="1:28" x14ac:dyDescent="0.7">
      <c r="A220" s="1" t="s">
        <v>234</v>
      </c>
      <c r="B220" s="1" t="s">
        <v>115</v>
      </c>
      <c r="C220" s="1">
        <v>3</v>
      </c>
      <c r="E220" s="4">
        <v>701</v>
      </c>
      <c r="F220" s="4" t="str">
        <f t="shared" si="44"/>
        <v/>
      </c>
      <c r="G220" s="4" t="str">
        <f t="shared" si="45"/>
        <v/>
      </c>
      <c r="H220" s="4">
        <v>1231</v>
      </c>
      <c r="I220" s="3">
        <v>0.2986111111111111</v>
      </c>
      <c r="J220" s="3" t="str">
        <f t="shared" si="46"/>
        <v/>
      </c>
      <c r="K220" s="3" t="str">
        <f t="shared" si="47"/>
        <v/>
      </c>
      <c r="L220" s="3">
        <v>0.47916666666666669</v>
      </c>
      <c r="M220" s="1" t="str">
        <f ca="1">IF(E220&lt;=H220,IF(AND($C$1&gt;=E220,$C$1&lt;=H220),"〇","×"),IF(AND($C$1&gt;=E220,$C$1&lt;=F220),"〇","×"))</f>
        <v>〇</v>
      </c>
      <c r="N220" s="1" t="str">
        <f>IF(E220&gt;H220,IF(AND($C$1&gt;=G220,$C$1&lt;=H220),"〇","×"),"")</f>
        <v/>
      </c>
      <c r="O220" s="1" t="str">
        <f t="shared" ca="1" si="56"/>
        <v>×</v>
      </c>
      <c r="P220" s="1" t="str">
        <f t="shared" si="57"/>
        <v/>
      </c>
      <c r="Q220" s="1" t="str">
        <f t="shared" ca="1" si="58"/>
        <v>×</v>
      </c>
      <c r="R220" s="1">
        <f ca="1">IF(OR(M220="〇",N220="〇"),DATEDIF($A$1,AB220,"d")+1,"-")</f>
        <v>94</v>
      </c>
      <c r="S220" s="1" t="str">
        <f ca="1">IF(AND(M220="×",OR(N220="×",N220="")),DATEDIF($A$1,AA220,"d"),"-")</f>
        <v>-</v>
      </c>
      <c r="T220" s="10">
        <f t="shared" ca="1" si="51"/>
        <v>184</v>
      </c>
      <c r="U220" s="11">
        <f t="shared" si="52"/>
        <v>0.18055555555555558</v>
      </c>
      <c r="V220" s="11" t="str">
        <f t="shared" ca="1" si="53"/>
        <v>-</v>
      </c>
      <c r="W220" s="7">
        <f ca="1">IF(OR(M220="〇",N220="〇"),IF(E220&lt;=$C$1,YEAR(TODAY()),YEAR(TODAY())-1),IF(E220&lt;=$C$1,YEAR(TODAY())+1,YEAR(TODAY())))</f>
        <v>2021</v>
      </c>
      <c r="X220" s="7" t="str">
        <f t="shared" si="42"/>
        <v>0701</v>
      </c>
      <c r="Y220" s="7">
        <f ca="1">IF(H220&lt;$C$1,YEAR(TODAY())+1,YEAR(TODAY()))</f>
        <v>2021</v>
      </c>
      <c r="Z220" s="8" t="str">
        <f t="shared" si="43"/>
        <v>1231</v>
      </c>
      <c r="AA220" s="9">
        <f t="shared" ca="1" si="54"/>
        <v>44378</v>
      </c>
      <c r="AB220" s="9">
        <f t="shared" ca="1" si="55"/>
        <v>44561</v>
      </c>
    </row>
    <row r="221" spans="1:28" x14ac:dyDescent="0.7">
      <c r="A221" s="1" t="s">
        <v>235</v>
      </c>
      <c r="B221" s="1" t="s">
        <v>116</v>
      </c>
      <c r="C221" s="1">
        <v>3</v>
      </c>
      <c r="E221" s="4">
        <v>101</v>
      </c>
      <c r="F221" s="4" t="str">
        <f t="shared" si="44"/>
        <v/>
      </c>
      <c r="G221" s="4" t="str">
        <f t="shared" si="45"/>
        <v/>
      </c>
      <c r="H221" s="4">
        <v>1231</v>
      </c>
      <c r="I221" s="3">
        <v>0</v>
      </c>
      <c r="J221" s="3" t="str">
        <f t="shared" si="46"/>
        <v/>
      </c>
      <c r="K221" s="3" t="str">
        <f t="shared" si="47"/>
        <v/>
      </c>
      <c r="L221" s="3">
        <v>0.91666666666666663</v>
      </c>
      <c r="M221" s="1" t="str">
        <f ca="1">IF(E221&lt;=H221,IF(AND($C$1&gt;=E221,$C$1&lt;=H221),"〇","×"),IF(AND($C$1&gt;=E221,$C$1&lt;=F221),"〇","×"))</f>
        <v>〇</v>
      </c>
      <c r="N221" s="1" t="str">
        <f>IF(E221&gt;H221,IF(AND($C$1&gt;=G221,$C$1&lt;=H221),"〇","×"),"")</f>
        <v/>
      </c>
      <c r="O221" s="1" t="str">
        <f t="shared" ca="1" si="56"/>
        <v>〇</v>
      </c>
      <c r="P221" s="1" t="str">
        <f t="shared" si="57"/>
        <v/>
      </c>
      <c r="Q221" s="1" t="str">
        <f t="shared" ca="1" si="58"/>
        <v>◎</v>
      </c>
      <c r="R221" s="1">
        <f ca="1">IF(OR(M221="〇",N221="〇"),DATEDIF($A$1,AB221,"d")+1,"-")</f>
        <v>94</v>
      </c>
      <c r="S221" s="1" t="str">
        <f ca="1">IF(AND(M221="×",OR(N221="×",N221="")),DATEDIF($A$1,AA221,"d"),"-")</f>
        <v>-</v>
      </c>
      <c r="T221" s="10">
        <f t="shared" ca="1" si="51"/>
        <v>365</v>
      </c>
      <c r="U221" s="11">
        <f t="shared" si="52"/>
        <v>0.91666666666666663</v>
      </c>
      <c r="V221" s="11">
        <f t="shared" ca="1" si="53"/>
        <v>0.33866921295945451</v>
      </c>
      <c r="W221" s="7">
        <f ca="1">IF(OR(M221="〇",N221="〇"),IF(E221&lt;=$C$1,YEAR(TODAY()),YEAR(TODAY())-1),IF(E221&lt;=$C$1,YEAR(TODAY())+1,YEAR(TODAY())))</f>
        <v>2021</v>
      </c>
      <c r="X221" s="7" t="str">
        <f t="shared" si="42"/>
        <v>0101</v>
      </c>
      <c r="Y221" s="7">
        <f ca="1">IF(H221&lt;$C$1,YEAR(TODAY())+1,YEAR(TODAY()))</f>
        <v>2021</v>
      </c>
      <c r="Z221" s="8" t="str">
        <f t="shared" si="43"/>
        <v>1231</v>
      </c>
      <c r="AA221" s="9">
        <f t="shared" ca="1" si="54"/>
        <v>44197</v>
      </c>
      <c r="AB221" s="9">
        <f t="shared" ca="1" si="55"/>
        <v>44561</v>
      </c>
    </row>
    <row r="222" spans="1:28" x14ac:dyDescent="0.7">
      <c r="A222" s="1" t="s">
        <v>236</v>
      </c>
      <c r="B222" s="1" t="s">
        <v>117</v>
      </c>
      <c r="C222" s="1">
        <v>4</v>
      </c>
      <c r="E222" s="4">
        <v>301</v>
      </c>
      <c r="F222" s="4" t="str">
        <f t="shared" si="44"/>
        <v/>
      </c>
      <c r="G222" s="4" t="str">
        <f t="shared" si="45"/>
        <v/>
      </c>
      <c r="H222" s="4">
        <v>1031</v>
      </c>
      <c r="I222" s="3">
        <v>0.20833333333333334</v>
      </c>
      <c r="J222" s="3" t="str">
        <f t="shared" si="46"/>
        <v/>
      </c>
      <c r="K222" s="3" t="str">
        <f t="shared" si="47"/>
        <v/>
      </c>
      <c r="L222" s="3">
        <v>0.5</v>
      </c>
      <c r="M222" s="1" t="str">
        <f ca="1">IF(E222&lt;=H222,IF(AND($C$1&gt;=E222,$C$1&lt;=H222),"〇","×"),IF(AND($C$1&gt;=E222,$C$1&lt;=F222),"〇","×"))</f>
        <v>〇</v>
      </c>
      <c r="N222" s="1" t="str">
        <f>IF(E222&gt;H222,IF(AND($C$1&gt;=G222,$C$1&lt;=H222),"〇","×"),"")</f>
        <v/>
      </c>
      <c r="O222" s="1" t="str">
        <f t="shared" ca="1" si="56"/>
        <v>×</v>
      </c>
      <c r="P222" s="1" t="str">
        <f t="shared" si="57"/>
        <v/>
      </c>
      <c r="Q222" s="1" t="str">
        <f t="shared" ca="1" si="58"/>
        <v>×</v>
      </c>
      <c r="R222" s="1">
        <f ca="1">IF(OR(M222="〇",N222="〇"),DATEDIF($A$1,AB222,"d")+1,"-")</f>
        <v>33</v>
      </c>
      <c r="S222" s="1" t="str">
        <f ca="1">IF(AND(M222="×",OR(N222="×",N222="")),DATEDIF($A$1,AA222,"d"),"-")</f>
        <v>-</v>
      </c>
      <c r="T222" s="10">
        <f t="shared" ca="1" si="51"/>
        <v>245</v>
      </c>
      <c r="U222" s="11">
        <f t="shared" si="52"/>
        <v>0.29166666666666663</v>
      </c>
      <c r="V222" s="11" t="str">
        <f t="shared" ca="1" si="53"/>
        <v>-</v>
      </c>
      <c r="W222" s="7">
        <f ca="1">IF(OR(M222="〇",N222="〇"),IF(E222&lt;=$C$1,YEAR(TODAY()),YEAR(TODAY())-1),IF(E222&lt;=$C$1,YEAR(TODAY())+1,YEAR(TODAY())))</f>
        <v>2021</v>
      </c>
      <c r="X222" s="7" t="str">
        <f t="shared" si="42"/>
        <v>0301</v>
      </c>
      <c r="Y222" s="7">
        <f ca="1">IF(H222&lt;$C$1,YEAR(TODAY())+1,YEAR(TODAY()))</f>
        <v>2021</v>
      </c>
      <c r="Z222" s="8" t="str">
        <f t="shared" si="43"/>
        <v>1031</v>
      </c>
      <c r="AA222" s="9">
        <f t="shared" ca="1" si="54"/>
        <v>44256</v>
      </c>
      <c r="AB222" s="9">
        <f t="shared" ca="1" si="55"/>
        <v>44500</v>
      </c>
    </row>
    <row r="223" spans="1:28" x14ac:dyDescent="0.7">
      <c r="A223" s="1" t="s">
        <v>237</v>
      </c>
      <c r="B223" s="1" t="s">
        <v>117</v>
      </c>
      <c r="C223" s="1">
        <v>1</v>
      </c>
      <c r="E223" s="4">
        <v>101</v>
      </c>
      <c r="F223" s="4" t="str">
        <f t="shared" si="44"/>
        <v/>
      </c>
      <c r="G223" s="4" t="str">
        <f t="shared" si="45"/>
        <v/>
      </c>
      <c r="H223" s="4">
        <v>1231</v>
      </c>
      <c r="I223" s="3">
        <v>0.50694444444444442</v>
      </c>
      <c r="J223" s="3" t="str">
        <f t="shared" si="46"/>
        <v/>
      </c>
      <c r="K223" s="3" t="str">
        <f t="shared" si="47"/>
        <v/>
      </c>
      <c r="L223" s="3">
        <v>0.77083333333333337</v>
      </c>
      <c r="M223" s="1" t="str">
        <f ca="1">IF(E223&lt;=H223,IF(AND($C$1&gt;=E223,$C$1&lt;=H223),"〇","×"),IF(AND($C$1&gt;=E223,$C$1&lt;=F223),"〇","×"))</f>
        <v>〇</v>
      </c>
      <c r="N223" s="1" t="str">
        <f>IF(E223&gt;H223,IF(AND($C$1&gt;=G223,$C$1&lt;=H223),"〇","×"),"")</f>
        <v/>
      </c>
      <c r="O223" s="1" t="str">
        <f t="shared" ca="1" si="56"/>
        <v>〇</v>
      </c>
      <c r="P223" s="1" t="str">
        <f t="shared" si="57"/>
        <v/>
      </c>
      <c r="Q223" s="1" t="str">
        <f t="shared" ca="1" si="58"/>
        <v>◎</v>
      </c>
      <c r="R223" s="1">
        <f ca="1">IF(OR(M223="〇",N223="〇"),DATEDIF($A$1,AB223,"d")+1,"-")</f>
        <v>94</v>
      </c>
      <c r="S223" s="1" t="str">
        <f ca="1">IF(AND(M223="×",OR(N223="×",N223="")),DATEDIF($A$1,AA223,"d"),"-")</f>
        <v>-</v>
      </c>
      <c r="T223" s="10">
        <f t="shared" ca="1" si="51"/>
        <v>365</v>
      </c>
      <c r="U223" s="11">
        <f t="shared" si="52"/>
        <v>0.26388888888888895</v>
      </c>
      <c r="V223" s="11">
        <f t="shared" ca="1" si="53"/>
        <v>0.19283587962612125</v>
      </c>
      <c r="W223" s="7">
        <f ca="1">IF(OR(M223="〇",N223="〇"),IF(E223&lt;=$C$1,YEAR(TODAY()),YEAR(TODAY())-1),IF(E223&lt;=$C$1,YEAR(TODAY())+1,YEAR(TODAY())))</f>
        <v>2021</v>
      </c>
      <c r="X223" s="7" t="str">
        <f t="shared" si="42"/>
        <v>0101</v>
      </c>
      <c r="Y223" s="7">
        <f ca="1">IF(H223&lt;$C$1,YEAR(TODAY())+1,YEAR(TODAY()))</f>
        <v>2021</v>
      </c>
      <c r="Z223" s="8" t="str">
        <f t="shared" si="43"/>
        <v>1231</v>
      </c>
      <c r="AA223" s="9">
        <f t="shared" ca="1" si="54"/>
        <v>44197</v>
      </c>
      <c r="AB223" s="9">
        <f t="shared" ca="1" si="55"/>
        <v>44561</v>
      </c>
    </row>
    <row r="224" spans="1:28" x14ac:dyDescent="0.7">
      <c r="A224" s="1" t="s">
        <v>238</v>
      </c>
      <c r="B224" s="1" t="s">
        <v>116</v>
      </c>
      <c r="C224" s="1">
        <v>3</v>
      </c>
      <c r="E224" s="4">
        <v>401</v>
      </c>
      <c r="F224" s="4" t="str">
        <f t="shared" si="44"/>
        <v/>
      </c>
      <c r="G224" s="4" t="str">
        <f t="shared" si="45"/>
        <v/>
      </c>
      <c r="H224" s="4">
        <v>1130</v>
      </c>
      <c r="I224" s="3">
        <v>0</v>
      </c>
      <c r="J224" s="3" t="str">
        <f t="shared" si="46"/>
        <v/>
      </c>
      <c r="K224" s="3" t="str">
        <f t="shared" si="47"/>
        <v/>
      </c>
      <c r="L224" s="3">
        <v>0.99930555555555556</v>
      </c>
      <c r="M224" s="1" t="str">
        <f ca="1">IF(E224&lt;=H224,IF(AND($C$1&gt;=E224,$C$1&lt;=H224),"〇","×"),IF(AND($C$1&gt;=E224,$C$1&lt;=F224),"〇","×"))</f>
        <v>〇</v>
      </c>
      <c r="N224" s="1" t="str">
        <f>IF(E224&gt;H224,IF(AND($C$1&gt;=G224,$C$1&lt;=H224),"〇","×"),"")</f>
        <v/>
      </c>
      <c r="O224" s="1" t="str">
        <f t="shared" ca="1" si="56"/>
        <v>〇</v>
      </c>
      <c r="P224" s="1" t="str">
        <f t="shared" si="57"/>
        <v/>
      </c>
      <c r="Q224" s="1" t="str">
        <f t="shared" ca="1" si="58"/>
        <v>◎</v>
      </c>
      <c r="R224" s="1">
        <f ca="1">IF(OR(M224="〇",N224="〇"),DATEDIF($A$1,AB224,"d")+1,"-")</f>
        <v>63</v>
      </c>
      <c r="S224" s="1" t="str">
        <f ca="1">IF(AND(M224="×",OR(N224="×",N224="")),DATEDIF($A$1,AA224,"d"),"-")</f>
        <v>-</v>
      </c>
      <c r="T224" s="10">
        <f t="shared" ca="1" si="51"/>
        <v>244</v>
      </c>
      <c r="U224" s="11">
        <f t="shared" si="52"/>
        <v>0.99930555555555556</v>
      </c>
      <c r="V224" s="11" t="str">
        <f t="shared" ca="1" si="53"/>
        <v>いつでも</v>
      </c>
      <c r="W224" s="7">
        <f ca="1">IF(OR(M224="〇",N224="〇"),IF(E224&lt;=$C$1,YEAR(TODAY()),YEAR(TODAY())-1),IF(E224&lt;=$C$1,YEAR(TODAY())+1,YEAR(TODAY())))</f>
        <v>2021</v>
      </c>
      <c r="X224" s="7" t="str">
        <f t="shared" si="42"/>
        <v>0401</v>
      </c>
      <c r="Y224" s="7">
        <f ca="1">IF(H224&lt;$C$1,YEAR(TODAY())+1,YEAR(TODAY()))</f>
        <v>2021</v>
      </c>
      <c r="Z224" s="8" t="str">
        <f t="shared" si="43"/>
        <v>1130</v>
      </c>
      <c r="AA224" s="9">
        <f t="shared" ca="1" si="54"/>
        <v>44287</v>
      </c>
      <c r="AB224" s="9">
        <f t="shared" ca="1" si="55"/>
        <v>44530</v>
      </c>
    </row>
    <row r="225" spans="1:28" x14ac:dyDescent="0.7">
      <c r="A225" s="1" t="s">
        <v>239</v>
      </c>
      <c r="B225" s="1" t="s">
        <v>117</v>
      </c>
      <c r="C225" s="1">
        <v>2</v>
      </c>
      <c r="E225" s="4">
        <v>1101</v>
      </c>
      <c r="F225" s="4">
        <f t="shared" si="44"/>
        <v>1231</v>
      </c>
      <c r="G225" s="4">
        <f t="shared" si="45"/>
        <v>101</v>
      </c>
      <c r="H225" s="4">
        <v>331</v>
      </c>
      <c r="I225" s="3">
        <v>0.20833333333333334</v>
      </c>
      <c r="J225" s="3" t="str">
        <f t="shared" si="46"/>
        <v/>
      </c>
      <c r="K225" s="3" t="str">
        <f t="shared" si="47"/>
        <v/>
      </c>
      <c r="L225" s="3">
        <v>0.66666666666666663</v>
      </c>
      <c r="M225" s="1" t="str">
        <f ca="1">IF(E225&lt;=H225,IF(AND($C$1&gt;=E225,$C$1&lt;=H225),"〇","×"),IF(AND($C$1&gt;=E225,$C$1&lt;=F225),"〇","×"))</f>
        <v>×</v>
      </c>
      <c r="N225" s="1" t="str">
        <f ca="1">IF(E225&gt;H225,IF(AND($C$1&gt;=G225,$C$1&lt;=H225),"〇","×"),"")</f>
        <v>×</v>
      </c>
      <c r="O225" s="1" t="str">
        <f t="shared" ca="1" si="56"/>
        <v>〇</v>
      </c>
      <c r="P225" s="1" t="str">
        <f t="shared" si="57"/>
        <v/>
      </c>
      <c r="Q225" s="1" t="str">
        <f t="shared" ca="1" si="58"/>
        <v>×</v>
      </c>
      <c r="R225" s="1" t="str">
        <f ca="1">IF(OR(M225="〇",N225="〇"),DATEDIF($A$1,AB225,"d")+1,"-")</f>
        <v>-</v>
      </c>
      <c r="S225" s="1">
        <f ca="1">IF(AND(M225="×",OR(N225="×",N225="")),DATEDIF($A$1,AA225,"d"),"-")</f>
        <v>33</v>
      </c>
      <c r="T225" s="10">
        <f t="shared" ca="1" si="51"/>
        <v>151</v>
      </c>
      <c r="U225" s="11">
        <f t="shared" si="52"/>
        <v>0.45833333333333326</v>
      </c>
      <c r="V225" s="11" t="str">
        <f t="shared" ca="1" si="53"/>
        <v>-</v>
      </c>
      <c r="W225" s="7">
        <f ca="1">IF(OR(M225="〇",N225="〇"),IF(E225&lt;=$C$1,YEAR(TODAY()),YEAR(TODAY())-1),IF(E225&lt;=$C$1,YEAR(TODAY())+1,YEAR(TODAY())))</f>
        <v>2021</v>
      </c>
      <c r="X225" s="7" t="str">
        <f t="shared" si="42"/>
        <v>1101</v>
      </c>
      <c r="Y225" s="7">
        <f ca="1">IF(H225&lt;$C$1,YEAR(TODAY())+1,YEAR(TODAY()))</f>
        <v>2022</v>
      </c>
      <c r="Z225" s="8" t="str">
        <f t="shared" si="43"/>
        <v>0331</v>
      </c>
      <c r="AA225" s="9">
        <f t="shared" ca="1" si="54"/>
        <v>44501</v>
      </c>
      <c r="AB225" s="9">
        <f t="shared" ca="1" si="55"/>
        <v>44651</v>
      </c>
    </row>
    <row r="226" spans="1:28" x14ac:dyDescent="0.7">
      <c r="A226" s="1" t="s">
        <v>240</v>
      </c>
      <c r="B226" s="1" t="s">
        <v>114</v>
      </c>
      <c r="C226" s="1">
        <v>3</v>
      </c>
      <c r="E226" s="4">
        <v>101</v>
      </c>
      <c r="F226" s="4" t="str">
        <f t="shared" si="44"/>
        <v/>
      </c>
      <c r="G226" s="4" t="str">
        <f t="shared" si="45"/>
        <v/>
      </c>
      <c r="H226" s="4">
        <v>1231</v>
      </c>
      <c r="I226" s="3">
        <v>0.375</v>
      </c>
      <c r="J226" s="3" t="str">
        <f t="shared" si="46"/>
        <v/>
      </c>
      <c r="K226" s="3" t="str">
        <f t="shared" si="47"/>
        <v/>
      </c>
      <c r="L226" s="3">
        <v>0.58333333333333337</v>
      </c>
      <c r="M226" s="1" t="str">
        <f ca="1">IF(E226&lt;=H226,IF(AND($C$1&gt;=E226,$C$1&lt;=H226),"〇","×"),IF(AND($C$1&gt;=E226,$C$1&lt;=F226),"〇","×"))</f>
        <v>〇</v>
      </c>
      <c r="N226" s="1" t="str">
        <f>IF(E226&gt;H226,IF(AND($C$1&gt;=G226,$C$1&lt;=H226),"〇","×"),"")</f>
        <v/>
      </c>
      <c r="O226" s="1" t="str">
        <f t="shared" ca="1" si="56"/>
        <v>〇</v>
      </c>
      <c r="P226" s="1" t="str">
        <f t="shared" si="57"/>
        <v/>
      </c>
      <c r="Q226" s="1" t="str">
        <f t="shared" ca="1" si="58"/>
        <v>◎</v>
      </c>
      <c r="R226" s="1">
        <f ca="1">IF(OR(M226="〇",N226="〇"),DATEDIF($A$1,AB226,"d")+1,"-")</f>
        <v>94</v>
      </c>
      <c r="S226" s="1" t="str">
        <f ca="1">IF(AND(M226="×",OR(N226="×",N226="")),DATEDIF($A$1,AA226,"d"),"-")</f>
        <v>-</v>
      </c>
      <c r="T226" s="10">
        <f t="shared" ca="1" si="51"/>
        <v>365</v>
      </c>
      <c r="U226" s="11">
        <f t="shared" si="52"/>
        <v>0.20833333333333337</v>
      </c>
      <c r="V226" s="11">
        <f t="shared" ca="1" si="53"/>
        <v>5.3358796261212538E-3</v>
      </c>
      <c r="W226" s="7">
        <f ca="1">IF(OR(M226="〇",N226="〇"),IF(E226&lt;=$C$1,YEAR(TODAY()),YEAR(TODAY())-1),IF(E226&lt;=$C$1,YEAR(TODAY())+1,YEAR(TODAY())))</f>
        <v>2021</v>
      </c>
      <c r="X226" s="7" t="str">
        <f t="shared" si="42"/>
        <v>0101</v>
      </c>
      <c r="Y226" s="7">
        <f ca="1">IF(H226&lt;$C$1,YEAR(TODAY())+1,YEAR(TODAY()))</f>
        <v>2021</v>
      </c>
      <c r="Z226" s="8" t="str">
        <f t="shared" si="43"/>
        <v>1231</v>
      </c>
      <c r="AA226" s="9">
        <f t="shared" ca="1" si="54"/>
        <v>44197</v>
      </c>
      <c r="AB226" s="9">
        <f t="shared" ca="1" si="55"/>
        <v>44561</v>
      </c>
    </row>
    <row r="227" spans="1:28" x14ac:dyDescent="0.7">
      <c r="A227" s="1" t="s">
        <v>241</v>
      </c>
      <c r="B227" s="1" t="s">
        <v>116</v>
      </c>
      <c r="C227" s="1">
        <v>4</v>
      </c>
      <c r="E227" s="4">
        <v>501</v>
      </c>
      <c r="F227" s="4" t="str">
        <f t="shared" si="44"/>
        <v/>
      </c>
      <c r="G227" s="4" t="str">
        <f t="shared" si="45"/>
        <v/>
      </c>
      <c r="H227" s="4">
        <v>730</v>
      </c>
      <c r="I227" s="3">
        <v>0.18055555555555555</v>
      </c>
      <c r="J227" s="3" t="str">
        <f t="shared" si="46"/>
        <v/>
      </c>
      <c r="K227" s="3" t="str">
        <f t="shared" si="47"/>
        <v/>
      </c>
      <c r="L227" s="3">
        <v>0.5625</v>
      </c>
      <c r="M227" s="1" t="str">
        <f ca="1">IF(E227&lt;=H227,IF(AND($C$1&gt;=E227,$C$1&lt;=H227),"〇","×"),IF(AND($C$1&gt;=E227,$C$1&lt;=F227),"〇","×"))</f>
        <v>×</v>
      </c>
      <c r="N227" s="1" t="str">
        <f>IF(E227&gt;H227,IF(AND($C$1&gt;=G227,$C$1&lt;=H227),"〇","×"),"")</f>
        <v/>
      </c>
      <c r="O227" s="1" t="str">
        <f t="shared" ca="1" si="56"/>
        <v>×</v>
      </c>
      <c r="P227" s="1" t="str">
        <f t="shared" si="57"/>
        <v/>
      </c>
      <c r="Q227" s="1" t="str">
        <f t="shared" ca="1" si="58"/>
        <v>×</v>
      </c>
      <c r="R227" s="1" t="str">
        <f ca="1">IF(OR(M227="〇",N227="〇"),DATEDIF($A$1,AB227,"d")+1,"-")</f>
        <v>-</v>
      </c>
      <c r="S227" s="1">
        <f ca="1">IF(AND(M227="×",OR(N227="×",N227="")),DATEDIF($A$1,AA227,"d"),"-")</f>
        <v>214</v>
      </c>
      <c r="T227" s="10">
        <f t="shared" ca="1" si="51"/>
        <v>91</v>
      </c>
      <c r="U227" s="11">
        <f t="shared" si="52"/>
        <v>0.38194444444444442</v>
      </c>
      <c r="V227" s="11" t="str">
        <f t="shared" ca="1" si="53"/>
        <v>-</v>
      </c>
      <c r="W227" s="7">
        <f ca="1">IF(OR(M227="〇",N227="〇"),IF(E227&lt;=$C$1,YEAR(TODAY()),YEAR(TODAY())-1),IF(E227&lt;=$C$1,YEAR(TODAY())+1,YEAR(TODAY())))</f>
        <v>2022</v>
      </c>
      <c r="X227" s="7" t="str">
        <f t="shared" si="42"/>
        <v>0501</v>
      </c>
      <c r="Y227" s="7">
        <f ca="1">IF(H227&lt;$C$1,YEAR(TODAY())+1,YEAR(TODAY()))</f>
        <v>2022</v>
      </c>
      <c r="Z227" s="8" t="str">
        <f t="shared" si="43"/>
        <v>0730</v>
      </c>
      <c r="AA227" s="9">
        <f t="shared" ca="1" si="54"/>
        <v>44682</v>
      </c>
      <c r="AB227" s="9">
        <f t="shared" ca="1" si="55"/>
        <v>44772</v>
      </c>
    </row>
    <row r="228" spans="1:28" x14ac:dyDescent="0.7">
      <c r="A228" s="1" t="s">
        <v>242</v>
      </c>
      <c r="B228" s="1" t="s">
        <v>116</v>
      </c>
      <c r="C228" s="1">
        <v>2</v>
      </c>
      <c r="E228" s="4">
        <v>501</v>
      </c>
      <c r="F228" s="4">
        <f t="shared" si="44"/>
        <v>1231</v>
      </c>
      <c r="G228" s="4">
        <f t="shared" si="45"/>
        <v>101</v>
      </c>
      <c r="H228" s="4">
        <v>228</v>
      </c>
      <c r="I228" s="3">
        <v>0.125</v>
      </c>
      <c r="J228" s="3" t="str">
        <f t="shared" si="46"/>
        <v/>
      </c>
      <c r="K228" s="3" t="str">
        <f t="shared" si="47"/>
        <v/>
      </c>
      <c r="L228" s="3">
        <v>0.54166666666666663</v>
      </c>
      <c r="M228" s="1" t="str">
        <f ca="1">IF(E228&lt;=H228,IF(AND($C$1&gt;=E228,$C$1&lt;=H228),"〇","×"),IF(AND($C$1&gt;=E228,$C$1&lt;=F228),"〇","×"))</f>
        <v>〇</v>
      </c>
      <c r="N228" s="1" t="str">
        <f ca="1">IF(E228&gt;H228,IF(AND($C$1&gt;=G228,$C$1&lt;=H228),"〇","×"),"")</f>
        <v>×</v>
      </c>
      <c r="O228" s="1" t="str">
        <f t="shared" ca="1" si="56"/>
        <v>×</v>
      </c>
      <c r="P228" s="1" t="str">
        <f t="shared" si="57"/>
        <v/>
      </c>
      <c r="Q228" s="1" t="str">
        <f t="shared" ca="1" si="58"/>
        <v>×</v>
      </c>
      <c r="R228" s="1">
        <f ca="1">IF(OR(M228="〇",N228="〇"),DATEDIF($A$1,AB228,"d")+1,"-")</f>
        <v>153</v>
      </c>
      <c r="S228" s="1" t="str">
        <f ca="1">IF(AND(M228="×",OR(N228="×",N228="")),DATEDIF($A$1,AA228,"d"),"-")</f>
        <v>-</v>
      </c>
      <c r="T228" s="10">
        <f t="shared" ca="1" si="51"/>
        <v>304</v>
      </c>
      <c r="U228" s="11">
        <f t="shared" si="52"/>
        <v>0.41666666666666663</v>
      </c>
      <c r="V228" s="11" t="str">
        <f t="shared" ca="1" si="53"/>
        <v>-</v>
      </c>
      <c r="W228" s="7">
        <f ca="1">IF(OR(M228="〇",N228="〇"),IF(E228&lt;=$C$1,YEAR(TODAY()),YEAR(TODAY())-1),IF(E228&lt;=$C$1,YEAR(TODAY())+1,YEAR(TODAY())))</f>
        <v>2021</v>
      </c>
      <c r="X228" s="7" t="str">
        <f t="shared" si="42"/>
        <v>0501</v>
      </c>
      <c r="Y228" s="7">
        <f ca="1">IF(H228&lt;$C$1,YEAR(TODAY())+1,YEAR(TODAY()))</f>
        <v>2022</v>
      </c>
      <c r="Z228" s="8" t="str">
        <f t="shared" si="43"/>
        <v>0228</v>
      </c>
      <c r="AA228" s="9">
        <f t="shared" ca="1" si="54"/>
        <v>44317</v>
      </c>
      <c r="AB228" s="9">
        <f t="shared" ca="1" si="55"/>
        <v>44620</v>
      </c>
    </row>
    <row r="229" spans="1:28" x14ac:dyDescent="0.7">
      <c r="A229" s="1" t="s">
        <v>243</v>
      </c>
      <c r="B229" s="1" t="s">
        <v>115</v>
      </c>
      <c r="C229" s="1">
        <v>2</v>
      </c>
      <c r="E229" s="4">
        <v>601</v>
      </c>
      <c r="F229" s="4" t="str">
        <f t="shared" si="44"/>
        <v/>
      </c>
      <c r="G229" s="4" t="str">
        <f t="shared" si="45"/>
        <v/>
      </c>
      <c r="H229" s="4">
        <v>1130</v>
      </c>
      <c r="I229" s="3">
        <v>0.16666666666666666</v>
      </c>
      <c r="J229" s="3" t="str">
        <f t="shared" si="46"/>
        <v/>
      </c>
      <c r="K229" s="3" t="str">
        <f t="shared" si="47"/>
        <v/>
      </c>
      <c r="L229" s="3">
        <v>0.91666666666666663</v>
      </c>
      <c r="M229" s="1" t="str">
        <f ca="1">IF(E229&lt;=H229,IF(AND($C$1&gt;=E229,$C$1&lt;=H229),"〇","×"),IF(AND($C$1&gt;=E229,$C$1&lt;=F229),"〇","×"))</f>
        <v>〇</v>
      </c>
      <c r="N229" s="1" t="str">
        <f>IF(E229&gt;H229,IF(AND($C$1&gt;=G229,$C$1&lt;=H229),"〇","×"),"")</f>
        <v/>
      </c>
      <c r="O229" s="1" t="str">
        <f t="shared" ca="1" si="56"/>
        <v>〇</v>
      </c>
      <c r="P229" s="1" t="str">
        <f t="shared" si="57"/>
        <v/>
      </c>
      <c r="Q229" s="1" t="str">
        <f t="shared" ca="1" si="58"/>
        <v>◎</v>
      </c>
      <c r="R229" s="1">
        <f ca="1">IF(OR(M229="〇",N229="〇"),DATEDIF($A$1,AB229,"d")+1,"-")</f>
        <v>63</v>
      </c>
      <c r="S229" s="1" t="str">
        <f ca="1">IF(AND(M229="×",OR(N229="×",N229="")),DATEDIF($A$1,AA229,"d"),"-")</f>
        <v>-</v>
      </c>
      <c r="T229" s="10">
        <f t="shared" ca="1" si="51"/>
        <v>183</v>
      </c>
      <c r="U229" s="11">
        <f t="shared" si="52"/>
        <v>0.75</v>
      </c>
      <c r="V229" s="11">
        <f t="shared" ca="1" si="53"/>
        <v>0.33866921295945451</v>
      </c>
      <c r="W229" s="7">
        <f ca="1">IF(OR(M229="〇",N229="〇"),IF(E229&lt;=$C$1,YEAR(TODAY()),YEAR(TODAY())-1),IF(E229&lt;=$C$1,YEAR(TODAY())+1,YEAR(TODAY())))</f>
        <v>2021</v>
      </c>
      <c r="X229" s="7" t="str">
        <f t="shared" si="42"/>
        <v>0601</v>
      </c>
      <c r="Y229" s="7">
        <f ca="1">IF(H229&lt;$C$1,YEAR(TODAY())+1,YEAR(TODAY()))</f>
        <v>2021</v>
      </c>
      <c r="Z229" s="8" t="str">
        <f t="shared" si="43"/>
        <v>1130</v>
      </c>
      <c r="AA229" s="9">
        <f t="shared" ca="1" si="54"/>
        <v>44348</v>
      </c>
      <c r="AB229" s="9">
        <f t="shared" ca="1" si="55"/>
        <v>44530</v>
      </c>
    </row>
    <row r="230" spans="1:28" x14ac:dyDescent="0.7">
      <c r="A230" s="1" t="s">
        <v>244</v>
      </c>
      <c r="B230" s="1" t="s">
        <v>116</v>
      </c>
      <c r="C230" s="1">
        <v>3</v>
      </c>
      <c r="E230" s="4">
        <v>101</v>
      </c>
      <c r="F230" s="4" t="str">
        <f t="shared" si="44"/>
        <v/>
      </c>
      <c r="G230" s="4" t="str">
        <f t="shared" si="45"/>
        <v/>
      </c>
      <c r="H230" s="4">
        <v>1231</v>
      </c>
      <c r="I230" s="3">
        <v>0.47222222222222227</v>
      </c>
      <c r="J230" s="3" t="str">
        <f t="shared" si="46"/>
        <v/>
      </c>
      <c r="K230" s="3" t="str">
        <f t="shared" si="47"/>
        <v/>
      </c>
      <c r="L230" s="3">
        <v>0.61805555555555558</v>
      </c>
      <c r="M230" s="1" t="str">
        <f ca="1">IF(E230&lt;=H230,IF(AND($C$1&gt;=E230,$C$1&lt;=H230),"〇","×"),IF(AND($C$1&gt;=E230,$C$1&lt;=F230),"〇","×"))</f>
        <v>〇</v>
      </c>
      <c r="N230" s="1" t="str">
        <f>IF(E230&gt;H230,IF(AND($C$1&gt;=G230,$C$1&lt;=H230),"〇","×"),"")</f>
        <v/>
      </c>
      <c r="O230" s="1" t="str">
        <f t="shared" ca="1" si="56"/>
        <v>〇</v>
      </c>
      <c r="P230" s="1" t="str">
        <f t="shared" si="57"/>
        <v/>
      </c>
      <c r="Q230" s="1" t="str">
        <f t="shared" ca="1" si="58"/>
        <v>◎</v>
      </c>
      <c r="R230" s="1">
        <f ca="1">IF(OR(M230="〇",N230="〇"),DATEDIF($A$1,AB230,"d")+1,"-")</f>
        <v>94</v>
      </c>
      <c r="S230" s="1" t="str">
        <f ca="1">IF(AND(M230="×",OR(N230="×",N230="")),DATEDIF($A$1,AA230,"d"),"-")</f>
        <v>-</v>
      </c>
      <c r="T230" s="10">
        <f t="shared" ca="1" si="51"/>
        <v>365</v>
      </c>
      <c r="U230" s="11">
        <f t="shared" si="52"/>
        <v>0.14583333333333331</v>
      </c>
      <c r="V230" s="11">
        <f t="shared" ca="1" si="53"/>
        <v>4.0058101848343464E-2</v>
      </c>
      <c r="W230" s="7">
        <f ca="1">IF(OR(M230="〇",N230="〇"),IF(E230&lt;=$C$1,YEAR(TODAY()),YEAR(TODAY())-1),IF(E230&lt;=$C$1,YEAR(TODAY())+1,YEAR(TODAY())))</f>
        <v>2021</v>
      </c>
      <c r="X230" s="7" t="str">
        <f t="shared" si="42"/>
        <v>0101</v>
      </c>
      <c r="Y230" s="7">
        <f ca="1">IF(H230&lt;$C$1,YEAR(TODAY())+1,YEAR(TODAY()))</f>
        <v>2021</v>
      </c>
      <c r="Z230" s="8" t="str">
        <f t="shared" si="43"/>
        <v>1231</v>
      </c>
      <c r="AA230" s="9">
        <f t="shared" ca="1" si="54"/>
        <v>44197</v>
      </c>
      <c r="AB230" s="9">
        <f t="shared" ca="1" si="55"/>
        <v>44561</v>
      </c>
    </row>
    <row r="231" spans="1:28" x14ac:dyDescent="0.7">
      <c r="A231" s="1" t="s">
        <v>245</v>
      </c>
      <c r="B231" s="1" t="s">
        <v>114</v>
      </c>
      <c r="C231" s="1">
        <v>2</v>
      </c>
      <c r="E231" s="4">
        <v>401</v>
      </c>
      <c r="F231" s="4" t="str">
        <f t="shared" si="44"/>
        <v/>
      </c>
      <c r="G231" s="4" t="str">
        <f t="shared" si="45"/>
        <v/>
      </c>
      <c r="H231" s="4">
        <v>1130</v>
      </c>
      <c r="I231" s="3">
        <v>0.75</v>
      </c>
      <c r="J231" s="3">
        <f t="shared" si="46"/>
        <v>0.99930555555555556</v>
      </c>
      <c r="K231" s="3">
        <f t="shared" si="47"/>
        <v>0</v>
      </c>
      <c r="L231" s="3">
        <v>8.3333333333333329E-2</v>
      </c>
      <c r="M231" s="1" t="str">
        <f ca="1">IF(E231&lt;=H231,IF(AND($C$1&gt;=E231,$C$1&lt;=H231),"〇","×"),IF(AND($C$1&gt;=E231,$C$1&lt;=F231),"〇","×"))</f>
        <v>〇</v>
      </c>
      <c r="N231" s="1" t="str">
        <f>IF(E231&gt;H231,IF(AND($C$1&gt;=G231,$C$1&lt;=H231),"〇","×"),"")</f>
        <v/>
      </c>
      <c r="O231" s="1" t="str">
        <f t="shared" ca="1" si="56"/>
        <v>×</v>
      </c>
      <c r="P231" s="1" t="str">
        <f t="shared" ca="1" si="57"/>
        <v>×</v>
      </c>
      <c r="Q231" s="1" t="str">
        <f t="shared" ca="1" si="58"/>
        <v>×</v>
      </c>
      <c r="R231" s="1">
        <f ca="1">IF(OR(M231="〇",N231="〇"),DATEDIF($A$1,AB231,"d")+1,"-")</f>
        <v>63</v>
      </c>
      <c r="S231" s="1" t="str">
        <f ca="1">IF(AND(M231="×",OR(N231="×",N231="")),DATEDIF($A$1,AA231,"d"),"-")</f>
        <v>-</v>
      </c>
      <c r="T231" s="10">
        <f t="shared" ca="1" si="51"/>
        <v>244</v>
      </c>
      <c r="U231" s="11">
        <f t="shared" si="52"/>
        <v>0.66666666666666663</v>
      </c>
      <c r="V231" s="11" t="str">
        <f t="shared" ca="1" si="53"/>
        <v>-</v>
      </c>
      <c r="W231" s="7">
        <f ca="1">IF(OR(M231="〇",N231="〇"),IF(E231&lt;=$C$1,YEAR(TODAY()),YEAR(TODAY())-1),IF(E231&lt;=$C$1,YEAR(TODAY())+1,YEAR(TODAY())))</f>
        <v>2021</v>
      </c>
      <c r="X231" s="7" t="str">
        <f t="shared" si="42"/>
        <v>0401</v>
      </c>
      <c r="Y231" s="7">
        <f ca="1">IF(H231&lt;$C$1,YEAR(TODAY())+1,YEAR(TODAY()))</f>
        <v>2021</v>
      </c>
      <c r="Z231" s="8" t="str">
        <f t="shared" si="43"/>
        <v>1130</v>
      </c>
      <c r="AA231" s="9">
        <f t="shared" ca="1" si="54"/>
        <v>44287</v>
      </c>
      <c r="AB231" s="9">
        <f t="shared" ca="1" si="55"/>
        <v>44530</v>
      </c>
    </row>
    <row r="232" spans="1:28" x14ac:dyDescent="0.7">
      <c r="A232" s="1" t="s">
        <v>246</v>
      </c>
      <c r="B232" s="1" t="s">
        <v>115</v>
      </c>
      <c r="C232" s="1">
        <v>4</v>
      </c>
      <c r="E232" s="4">
        <v>101</v>
      </c>
      <c r="F232" s="4" t="str">
        <f t="shared" si="44"/>
        <v/>
      </c>
      <c r="G232" s="4" t="str">
        <f t="shared" si="45"/>
        <v/>
      </c>
      <c r="H232" s="4">
        <v>1231</v>
      </c>
      <c r="I232" s="3">
        <v>8.3333333333333329E-2</v>
      </c>
      <c r="J232" s="3" t="str">
        <f t="shared" si="46"/>
        <v/>
      </c>
      <c r="K232" s="3" t="str">
        <f t="shared" si="47"/>
        <v/>
      </c>
      <c r="L232" s="3">
        <v>0.91666666666666663</v>
      </c>
      <c r="M232" s="1" t="str">
        <f ca="1">IF(E232&lt;=H232,IF(AND($C$1&gt;=E232,$C$1&lt;=H232),"〇","×"),IF(AND($C$1&gt;=E232,$C$1&lt;=F232),"〇","×"))</f>
        <v>〇</v>
      </c>
      <c r="N232" s="1" t="str">
        <f>IF(E232&gt;H232,IF(AND($C$1&gt;=G232,$C$1&lt;=H232),"〇","×"),"")</f>
        <v/>
      </c>
      <c r="O232" s="1" t="str">
        <f t="shared" ca="1" si="56"/>
        <v>〇</v>
      </c>
      <c r="P232" s="1" t="str">
        <f t="shared" si="57"/>
        <v/>
      </c>
      <c r="Q232" s="1" t="str">
        <f t="shared" ca="1" si="58"/>
        <v>◎</v>
      </c>
      <c r="R232" s="1">
        <f ca="1">IF(OR(M232="〇",N232="〇"),DATEDIF($A$1,AB232,"d")+1,"-")</f>
        <v>94</v>
      </c>
      <c r="S232" s="1" t="str">
        <f ca="1">IF(AND(M232="×",OR(N232="×",N232="")),DATEDIF($A$1,AA232,"d"),"-")</f>
        <v>-</v>
      </c>
      <c r="T232" s="10">
        <f t="shared" ca="1" si="51"/>
        <v>365</v>
      </c>
      <c r="U232" s="11">
        <f t="shared" si="52"/>
        <v>0.83333333333333326</v>
      </c>
      <c r="V232" s="11">
        <f t="shared" ca="1" si="53"/>
        <v>0.33866921295945451</v>
      </c>
      <c r="W232" s="7">
        <f ca="1">IF(OR(M232="〇",N232="〇"),IF(E232&lt;=$C$1,YEAR(TODAY()),YEAR(TODAY())-1),IF(E232&lt;=$C$1,YEAR(TODAY())+1,YEAR(TODAY())))</f>
        <v>2021</v>
      </c>
      <c r="X232" s="7" t="str">
        <f t="shared" si="42"/>
        <v>0101</v>
      </c>
      <c r="Y232" s="7">
        <f ca="1">IF(H232&lt;$C$1,YEAR(TODAY())+1,YEAR(TODAY()))</f>
        <v>2021</v>
      </c>
      <c r="Z232" s="8" t="str">
        <f t="shared" si="43"/>
        <v>1231</v>
      </c>
      <c r="AA232" s="9">
        <f t="shared" ca="1" si="54"/>
        <v>44197</v>
      </c>
      <c r="AB232" s="9">
        <f t="shared" ca="1" si="55"/>
        <v>44561</v>
      </c>
    </row>
    <row r="233" spans="1:28" x14ac:dyDescent="0.7">
      <c r="A233" s="1" t="s">
        <v>247</v>
      </c>
      <c r="B233" s="1" t="s">
        <v>115</v>
      </c>
      <c r="C233" s="1">
        <v>2</v>
      </c>
      <c r="E233" s="4">
        <v>101</v>
      </c>
      <c r="F233" s="4" t="str">
        <f t="shared" si="44"/>
        <v/>
      </c>
      <c r="G233" s="4" t="str">
        <f t="shared" si="45"/>
        <v/>
      </c>
      <c r="H233" s="4">
        <v>1231</v>
      </c>
      <c r="I233" s="3">
        <v>0</v>
      </c>
      <c r="J233" s="3" t="str">
        <f t="shared" si="46"/>
        <v/>
      </c>
      <c r="K233" s="3" t="str">
        <f t="shared" si="47"/>
        <v/>
      </c>
      <c r="L233" s="3">
        <v>0.99930555555555556</v>
      </c>
      <c r="M233" s="1" t="str">
        <f ca="1">IF(E233&lt;=H233,IF(AND($C$1&gt;=E233,$C$1&lt;=H233),"〇","×"),IF(AND($C$1&gt;=E233,$C$1&lt;=F233),"〇","×"))</f>
        <v>〇</v>
      </c>
      <c r="N233" s="1" t="str">
        <f>IF(E233&gt;H233,IF(AND($C$1&gt;=G233,$C$1&lt;=H233),"〇","×"),"")</f>
        <v/>
      </c>
      <c r="O233" s="1" t="str">
        <f t="shared" ca="1" si="56"/>
        <v>〇</v>
      </c>
      <c r="P233" s="1" t="str">
        <f t="shared" si="57"/>
        <v/>
      </c>
      <c r="Q233" s="1" t="str">
        <f t="shared" ca="1" si="58"/>
        <v>◎</v>
      </c>
      <c r="R233" s="1">
        <f ca="1">IF(OR(M233="〇",N233="〇"),DATEDIF($A$1,AB233,"d")+1,"-")</f>
        <v>94</v>
      </c>
      <c r="S233" s="1" t="str">
        <f ca="1">IF(AND(M233="×",OR(N233="×",N233="")),DATEDIF($A$1,AA233,"d"),"-")</f>
        <v>-</v>
      </c>
      <c r="T233" s="10">
        <f t="shared" ca="1" si="51"/>
        <v>365</v>
      </c>
      <c r="U233" s="11">
        <f t="shared" si="52"/>
        <v>0.99930555555555556</v>
      </c>
      <c r="V233" s="11" t="str">
        <f t="shared" ca="1" si="53"/>
        <v>いつでも</v>
      </c>
      <c r="W233" s="7">
        <f ca="1">IF(OR(M233="〇",N233="〇"),IF(E233&lt;=$C$1,YEAR(TODAY()),YEAR(TODAY())-1),IF(E233&lt;=$C$1,YEAR(TODAY())+1,YEAR(TODAY())))</f>
        <v>2021</v>
      </c>
      <c r="X233" s="7" t="str">
        <f t="shared" si="42"/>
        <v>0101</v>
      </c>
      <c r="Y233" s="7">
        <f ca="1">IF(H233&lt;$C$1,YEAR(TODAY())+1,YEAR(TODAY()))</f>
        <v>2021</v>
      </c>
      <c r="Z233" s="8" t="str">
        <f t="shared" si="43"/>
        <v>1231</v>
      </c>
      <c r="AA233" s="9">
        <f t="shared" ca="1" si="54"/>
        <v>44197</v>
      </c>
      <c r="AB233" s="9">
        <f t="shared" ca="1" si="55"/>
        <v>44561</v>
      </c>
    </row>
    <row r="234" spans="1:28" x14ac:dyDescent="0.7">
      <c r="A234" s="1" t="s">
        <v>248</v>
      </c>
      <c r="B234" s="1" t="s">
        <v>117</v>
      </c>
      <c r="C234" s="1">
        <v>2</v>
      </c>
      <c r="E234" s="4">
        <v>301</v>
      </c>
      <c r="F234" s="4" t="str">
        <f t="shared" si="44"/>
        <v/>
      </c>
      <c r="G234" s="4" t="str">
        <f t="shared" si="45"/>
        <v/>
      </c>
      <c r="H234" s="4">
        <v>930</v>
      </c>
      <c r="I234" s="3">
        <v>0.20138888888888887</v>
      </c>
      <c r="J234" s="3" t="str">
        <f t="shared" si="46"/>
        <v/>
      </c>
      <c r="K234" s="3" t="str">
        <f t="shared" si="47"/>
        <v/>
      </c>
      <c r="L234" s="3">
        <v>0.4236111111111111</v>
      </c>
      <c r="M234" s="1" t="str">
        <f ca="1">IF(E234&lt;=H234,IF(AND($C$1&gt;=E234,$C$1&lt;=H234),"〇","×"),IF(AND($C$1&gt;=E234,$C$1&lt;=F234),"〇","×"))</f>
        <v>〇</v>
      </c>
      <c r="N234" s="1" t="str">
        <f>IF(E234&gt;H234,IF(AND($C$1&gt;=G234,$C$1&lt;=H234),"〇","×"),"")</f>
        <v/>
      </c>
      <c r="O234" s="1" t="str">
        <f t="shared" ca="1" si="56"/>
        <v>×</v>
      </c>
      <c r="P234" s="1" t="str">
        <f t="shared" si="57"/>
        <v/>
      </c>
      <c r="Q234" s="1" t="str">
        <f t="shared" ca="1" si="58"/>
        <v>×</v>
      </c>
      <c r="R234" s="1">
        <f ca="1">IF(OR(M234="〇",N234="〇"),DATEDIF($A$1,AB234,"d")+1,"-")</f>
        <v>2</v>
      </c>
      <c r="S234" s="1" t="str">
        <f ca="1">IF(AND(M234="×",OR(N234="×",N234="")),DATEDIF($A$1,AA234,"d"),"-")</f>
        <v>-</v>
      </c>
      <c r="T234" s="10">
        <f t="shared" ca="1" si="51"/>
        <v>214</v>
      </c>
      <c r="U234" s="11">
        <f t="shared" si="52"/>
        <v>0.22222222222222224</v>
      </c>
      <c r="V234" s="11" t="str">
        <f t="shared" ca="1" si="53"/>
        <v>-</v>
      </c>
      <c r="W234" s="7">
        <f ca="1">IF(OR(M234="〇",N234="〇"),IF(E234&lt;=$C$1,YEAR(TODAY()),YEAR(TODAY())-1),IF(E234&lt;=$C$1,YEAR(TODAY())+1,YEAR(TODAY())))</f>
        <v>2021</v>
      </c>
      <c r="X234" s="7" t="str">
        <f t="shared" si="42"/>
        <v>0301</v>
      </c>
      <c r="Y234" s="7">
        <f ca="1">IF(H234&lt;$C$1,YEAR(TODAY())+1,YEAR(TODAY()))</f>
        <v>2021</v>
      </c>
      <c r="Z234" s="8" t="str">
        <f t="shared" si="43"/>
        <v>0930</v>
      </c>
      <c r="AA234" s="9">
        <f t="shared" ca="1" si="54"/>
        <v>44256</v>
      </c>
      <c r="AB234" s="9">
        <f t="shared" ca="1" si="55"/>
        <v>44469</v>
      </c>
    </row>
    <row r="235" spans="1:28" x14ac:dyDescent="0.7">
      <c r="A235" s="1" t="s">
        <v>249</v>
      </c>
      <c r="B235" s="1" t="s">
        <v>117</v>
      </c>
      <c r="C235" s="1">
        <v>4</v>
      </c>
      <c r="E235" s="4">
        <v>220</v>
      </c>
      <c r="F235" s="4" t="str">
        <f t="shared" si="44"/>
        <v/>
      </c>
      <c r="G235" s="4" t="str">
        <f t="shared" si="45"/>
        <v/>
      </c>
      <c r="H235" s="4">
        <v>510</v>
      </c>
      <c r="I235" s="3">
        <v>0.54861111111111105</v>
      </c>
      <c r="J235" s="3" t="str">
        <f t="shared" si="46"/>
        <v/>
      </c>
      <c r="K235" s="3" t="str">
        <f t="shared" si="47"/>
        <v/>
      </c>
      <c r="L235" s="3">
        <v>0.80555555555555547</v>
      </c>
      <c r="M235" s="1" t="str">
        <f ca="1">IF(E235&lt;=H235,IF(AND($C$1&gt;=E235,$C$1&lt;=H235),"〇","×"),IF(AND($C$1&gt;=E235,$C$1&lt;=F235),"〇","×"))</f>
        <v>×</v>
      </c>
      <c r="N235" s="1" t="str">
        <f>IF(E235&gt;H235,IF(AND($C$1&gt;=G235,$C$1&lt;=H235),"〇","×"),"")</f>
        <v/>
      </c>
      <c r="O235" s="1" t="str">
        <f t="shared" ca="1" si="56"/>
        <v>〇</v>
      </c>
      <c r="P235" s="1" t="str">
        <f t="shared" si="57"/>
        <v/>
      </c>
      <c r="Q235" s="1" t="str">
        <f t="shared" ca="1" si="58"/>
        <v>×</v>
      </c>
      <c r="R235" s="1" t="str">
        <f ca="1">IF(OR(M235="〇",N235="〇"),DATEDIF($A$1,AB235,"d")+1,"-")</f>
        <v>-</v>
      </c>
      <c r="S235" s="1">
        <f ca="1">IF(AND(M235="×",OR(N235="×",N235="")),DATEDIF($A$1,AA235,"d"),"-")</f>
        <v>144</v>
      </c>
      <c r="T235" s="10">
        <f t="shared" ca="1" si="51"/>
        <v>80</v>
      </c>
      <c r="U235" s="11">
        <f t="shared" si="52"/>
        <v>0.25694444444444442</v>
      </c>
      <c r="V235" s="11" t="str">
        <f t="shared" ca="1" si="53"/>
        <v>-</v>
      </c>
      <c r="W235" s="7">
        <f ca="1">IF(OR(M235="〇",N235="〇"),IF(E235&lt;=$C$1,YEAR(TODAY()),YEAR(TODAY())-1),IF(E235&lt;=$C$1,YEAR(TODAY())+1,YEAR(TODAY())))</f>
        <v>2022</v>
      </c>
      <c r="X235" s="7" t="str">
        <f t="shared" si="42"/>
        <v>0220</v>
      </c>
      <c r="Y235" s="7">
        <f ca="1">IF(H235&lt;$C$1,YEAR(TODAY())+1,YEAR(TODAY()))</f>
        <v>2022</v>
      </c>
      <c r="Z235" s="8" t="str">
        <f t="shared" si="43"/>
        <v>0510</v>
      </c>
      <c r="AA235" s="9">
        <f t="shared" ca="1" si="54"/>
        <v>44612</v>
      </c>
      <c r="AB235" s="9">
        <f t="shared" ca="1" si="55"/>
        <v>44691</v>
      </c>
    </row>
    <row r="236" spans="1:28" x14ac:dyDescent="0.7">
      <c r="A236" s="1" t="s">
        <v>250</v>
      </c>
      <c r="B236" s="1" t="s">
        <v>117</v>
      </c>
      <c r="C236" s="1">
        <v>5</v>
      </c>
      <c r="E236" s="4">
        <v>710</v>
      </c>
      <c r="F236" s="4" t="str">
        <f t="shared" si="44"/>
        <v/>
      </c>
      <c r="G236" s="4" t="str">
        <f t="shared" si="45"/>
        <v/>
      </c>
      <c r="H236" s="4">
        <v>831</v>
      </c>
      <c r="I236" s="3">
        <v>0.25</v>
      </c>
      <c r="J236" s="3" t="str">
        <f t="shared" si="46"/>
        <v/>
      </c>
      <c r="K236" s="3" t="str">
        <f t="shared" si="47"/>
        <v/>
      </c>
      <c r="L236" s="3">
        <v>0.77083333333333337</v>
      </c>
      <c r="M236" s="1" t="str">
        <f ca="1">IF(E236&lt;=H236,IF(AND($C$1&gt;=E236,$C$1&lt;=H236),"〇","×"),IF(AND($C$1&gt;=E236,$C$1&lt;=F236),"〇","×"))</f>
        <v>×</v>
      </c>
      <c r="N236" s="1" t="str">
        <f>IF(E236&gt;H236,IF(AND($C$1&gt;=G236,$C$1&lt;=H236),"〇","×"),"")</f>
        <v/>
      </c>
      <c r="O236" s="1" t="str">
        <f t="shared" ca="1" si="56"/>
        <v>〇</v>
      </c>
      <c r="P236" s="1" t="str">
        <f t="shared" si="57"/>
        <v/>
      </c>
      <c r="Q236" s="1" t="str">
        <f t="shared" ca="1" si="58"/>
        <v>×</v>
      </c>
      <c r="R236" s="1" t="str">
        <f ca="1">IF(OR(M236="〇",N236="〇"),DATEDIF($A$1,AB236,"d")+1,"-")</f>
        <v>-</v>
      </c>
      <c r="S236" s="1">
        <f ca="1">IF(AND(M236="×",OR(N236="×",N236="")),DATEDIF($A$1,AA236,"d"),"-")</f>
        <v>284</v>
      </c>
      <c r="T236" s="10">
        <f t="shared" ca="1" si="51"/>
        <v>53</v>
      </c>
      <c r="U236" s="11">
        <f t="shared" si="52"/>
        <v>0.52083333333333337</v>
      </c>
      <c r="V236" s="11" t="str">
        <f t="shared" ca="1" si="53"/>
        <v>-</v>
      </c>
      <c r="W236" s="7">
        <f ca="1">IF(OR(M236="〇",N236="〇"),IF(E236&lt;=$C$1,YEAR(TODAY()),YEAR(TODAY())-1),IF(E236&lt;=$C$1,YEAR(TODAY())+1,YEAR(TODAY())))</f>
        <v>2022</v>
      </c>
      <c r="X236" s="7" t="str">
        <f t="shared" si="42"/>
        <v>0710</v>
      </c>
      <c r="Y236" s="7">
        <f ca="1">IF(H236&lt;$C$1,YEAR(TODAY())+1,YEAR(TODAY()))</f>
        <v>2022</v>
      </c>
      <c r="Z236" s="8" t="str">
        <f t="shared" si="43"/>
        <v>0831</v>
      </c>
      <c r="AA236" s="9">
        <f t="shared" ca="1" si="54"/>
        <v>44752</v>
      </c>
      <c r="AB236" s="9">
        <f t="shared" ca="1" si="55"/>
        <v>44804</v>
      </c>
    </row>
    <row r="237" spans="1:28" x14ac:dyDescent="0.7">
      <c r="A237" s="1" t="s">
        <v>251</v>
      </c>
      <c r="B237" s="1" t="s">
        <v>60</v>
      </c>
      <c r="C237" s="1">
        <v>5</v>
      </c>
      <c r="E237" s="4">
        <v>101</v>
      </c>
      <c r="F237" s="4" t="str">
        <f t="shared" si="44"/>
        <v/>
      </c>
      <c r="G237" s="4" t="str">
        <f t="shared" si="45"/>
        <v/>
      </c>
      <c r="H237" s="4">
        <v>1231</v>
      </c>
      <c r="I237" s="3">
        <v>0.75694444444444453</v>
      </c>
      <c r="J237" s="3" t="str">
        <f t="shared" si="46"/>
        <v/>
      </c>
      <c r="K237" s="3" t="str">
        <f t="shared" si="47"/>
        <v/>
      </c>
      <c r="L237" s="3">
        <v>0.79861111111111116</v>
      </c>
      <c r="M237" s="1" t="str">
        <f ca="1">IF(E237&lt;=H237,IF(AND($C$1&gt;=E237,$C$1&lt;=H237),"〇","×"),IF(AND($C$1&gt;=E237,$C$1&lt;=F237),"〇","×"))</f>
        <v>〇</v>
      </c>
      <c r="N237" s="1" t="str">
        <f>IF(E237&gt;H237,IF(AND($C$1&gt;=G237,$C$1&lt;=H237),"〇","×"),"")</f>
        <v/>
      </c>
      <c r="O237" s="1" t="str">
        <f t="shared" ca="1" si="56"/>
        <v>×</v>
      </c>
      <c r="P237" s="1" t="str">
        <f t="shared" si="57"/>
        <v/>
      </c>
      <c r="Q237" s="1" t="str">
        <f t="shared" ca="1" si="58"/>
        <v>×</v>
      </c>
      <c r="R237" s="1">
        <f ca="1">IF(OR(M237="〇",N237="〇"),DATEDIF($A$1,AB237,"d")+1,"-")</f>
        <v>94</v>
      </c>
      <c r="S237" s="1" t="str">
        <f ca="1">IF(AND(M237="×",OR(N237="×",N237="")),DATEDIF($A$1,AA237,"d"),"-")</f>
        <v>-</v>
      </c>
      <c r="T237" s="10">
        <f t="shared" ca="1" si="51"/>
        <v>365</v>
      </c>
      <c r="U237" s="11">
        <f t="shared" si="52"/>
        <v>4.166666666666663E-2</v>
      </c>
      <c r="V237" s="11" t="str">
        <f t="shared" ca="1" si="53"/>
        <v>-</v>
      </c>
      <c r="W237" s="7">
        <f ca="1">IF(OR(M237="〇",N237="〇"),IF(E237&lt;=$C$1,YEAR(TODAY()),YEAR(TODAY())-1),IF(E237&lt;=$C$1,YEAR(TODAY())+1,YEAR(TODAY())))</f>
        <v>2021</v>
      </c>
      <c r="X237" s="7" t="str">
        <f t="shared" si="42"/>
        <v>0101</v>
      </c>
      <c r="Y237" s="7">
        <f ca="1">IF(H237&lt;$C$1,YEAR(TODAY())+1,YEAR(TODAY()))</f>
        <v>2021</v>
      </c>
      <c r="Z237" s="8" t="str">
        <f t="shared" si="43"/>
        <v>1231</v>
      </c>
      <c r="AA237" s="9">
        <f t="shared" ca="1" si="54"/>
        <v>44197</v>
      </c>
      <c r="AB237" s="9">
        <f t="shared" ca="1" si="55"/>
        <v>44561</v>
      </c>
    </row>
    <row r="238" spans="1:28" x14ac:dyDescent="0.7">
      <c r="A238" s="1" t="s">
        <v>252</v>
      </c>
      <c r="B238" s="1" t="s">
        <v>60</v>
      </c>
      <c r="C238" s="1">
        <v>4</v>
      </c>
      <c r="E238" s="4">
        <v>615</v>
      </c>
      <c r="F238" s="4">
        <f t="shared" si="44"/>
        <v>1231</v>
      </c>
      <c r="G238" s="4">
        <f t="shared" si="45"/>
        <v>101</v>
      </c>
      <c r="H238" s="4">
        <v>131</v>
      </c>
      <c r="I238" s="3">
        <v>0.625</v>
      </c>
      <c r="J238" s="3" t="str">
        <f t="shared" si="46"/>
        <v/>
      </c>
      <c r="K238" s="3" t="str">
        <f t="shared" si="47"/>
        <v/>
      </c>
      <c r="L238" s="3">
        <v>0.85416666666666663</v>
      </c>
      <c r="M238" s="1" t="str">
        <f ca="1">IF(E238&lt;=H238,IF(AND($C$1&gt;=E238,$C$1&lt;=H238),"〇","×"),IF(AND($C$1&gt;=E238,$C$1&lt;=F238),"〇","×"))</f>
        <v>〇</v>
      </c>
      <c r="N238" s="1" t="str">
        <f ca="1">IF(E238&gt;H238,IF(AND($C$1&gt;=G238,$C$1&lt;=H238),"〇","×"),"")</f>
        <v>×</v>
      </c>
      <c r="O238" s="1" t="str">
        <f t="shared" ca="1" si="56"/>
        <v>×</v>
      </c>
      <c r="P238" s="1" t="str">
        <f t="shared" si="57"/>
        <v/>
      </c>
      <c r="Q238" s="1" t="str">
        <f t="shared" ca="1" si="58"/>
        <v>×</v>
      </c>
      <c r="R238" s="1">
        <f ca="1">IF(OR(M238="〇",N238="〇"),DATEDIF($A$1,AB238,"d")+1,"-")</f>
        <v>125</v>
      </c>
      <c r="S238" s="1" t="str">
        <f ca="1">IF(AND(M238="×",OR(N238="×",N238="")),DATEDIF($A$1,AA238,"d"),"-")</f>
        <v>-</v>
      </c>
      <c r="T238" s="10">
        <f t="shared" ca="1" si="51"/>
        <v>231</v>
      </c>
      <c r="U238" s="11">
        <f t="shared" si="52"/>
        <v>0.22916666666666663</v>
      </c>
      <c r="V238" s="11" t="str">
        <f t="shared" ca="1" si="53"/>
        <v>-</v>
      </c>
      <c r="W238" s="7">
        <f ca="1">IF(OR(M238="〇",N238="〇"),IF(E238&lt;=$C$1,YEAR(TODAY()),YEAR(TODAY())-1),IF(E238&lt;=$C$1,YEAR(TODAY())+1,YEAR(TODAY())))</f>
        <v>2021</v>
      </c>
      <c r="X238" s="7" t="str">
        <f t="shared" si="42"/>
        <v>0615</v>
      </c>
      <c r="Y238" s="7">
        <f ca="1">IF(H238&lt;$C$1,YEAR(TODAY())+1,YEAR(TODAY()))</f>
        <v>2022</v>
      </c>
      <c r="Z238" s="8" t="str">
        <f t="shared" si="43"/>
        <v>0131</v>
      </c>
      <c r="AA238" s="9">
        <f t="shared" ca="1" si="54"/>
        <v>44362</v>
      </c>
      <c r="AB238" s="9">
        <f t="shared" ca="1" si="55"/>
        <v>44592</v>
      </c>
    </row>
    <row r="239" spans="1:28" x14ac:dyDescent="0.7">
      <c r="A239" s="1" t="s">
        <v>253</v>
      </c>
      <c r="B239" s="1" t="s">
        <v>116</v>
      </c>
      <c r="C239" s="1">
        <v>2</v>
      </c>
      <c r="E239" s="4">
        <v>1110</v>
      </c>
      <c r="F239" s="4">
        <f t="shared" si="44"/>
        <v>1231</v>
      </c>
      <c r="G239" s="4">
        <f t="shared" si="45"/>
        <v>101</v>
      </c>
      <c r="H239" s="4">
        <v>320</v>
      </c>
      <c r="I239" s="3">
        <v>0.875</v>
      </c>
      <c r="J239" s="3">
        <f t="shared" si="46"/>
        <v>0.99930555555555556</v>
      </c>
      <c r="K239" s="3">
        <f t="shared" si="47"/>
        <v>0</v>
      </c>
      <c r="L239" s="3">
        <v>0.375</v>
      </c>
      <c r="M239" s="1" t="str">
        <f ca="1">IF(E239&lt;=H239,IF(AND($C$1&gt;=E239,$C$1&lt;=H239),"〇","×"),IF(AND($C$1&gt;=E239,$C$1&lt;=F239),"〇","×"))</f>
        <v>×</v>
      </c>
      <c r="N239" s="1" t="str">
        <f ca="1">IF(E239&gt;H239,IF(AND($C$1&gt;=G239,$C$1&lt;=H239),"〇","×"),"")</f>
        <v>×</v>
      </c>
      <c r="O239" s="1" t="str">
        <f t="shared" ca="1" si="56"/>
        <v>×</v>
      </c>
      <c r="P239" s="1" t="str">
        <f t="shared" ca="1" si="57"/>
        <v>×</v>
      </c>
      <c r="Q239" s="1" t="str">
        <f t="shared" ca="1" si="58"/>
        <v>×</v>
      </c>
      <c r="R239" s="1" t="str">
        <f ca="1">IF(OR(M239="〇",N239="〇"),DATEDIF($A$1,AB239,"d")+1,"-")</f>
        <v>-</v>
      </c>
      <c r="S239" s="1">
        <f ca="1">IF(AND(M239="×",OR(N239="×",N239="")),DATEDIF($A$1,AA239,"d"),"-")</f>
        <v>42</v>
      </c>
      <c r="T239" s="10">
        <f t="shared" ca="1" si="51"/>
        <v>131</v>
      </c>
      <c r="U239" s="11">
        <f t="shared" si="52"/>
        <v>0.5</v>
      </c>
      <c r="V239" s="11" t="str">
        <f t="shared" ca="1" si="53"/>
        <v>-</v>
      </c>
      <c r="W239" s="7">
        <f ca="1">IF(OR(M239="〇",N239="〇"),IF(E239&lt;=$C$1,YEAR(TODAY()),YEAR(TODAY())-1),IF(E239&lt;=$C$1,YEAR(TODAY())+1,YEAR(TODAY())))</f>
        <v>2021</v>
      </c>
      <c r="X239" s="7" t="str">
        <f t="shared" si="42"/>
        <v>1110</v>
      </c>
      <c r="Y239" s="7">
        <f ca="1">IF(H239&lt;$C$1,YEAR(TODAY())+1,YEAR(TODAY()))</f>
        <v>2022</v>
      </c>
      <c r="Z239" s="8" t="str">
        <f t="shared" si="43"/>
        <v>0320</v>
      </c>
      <c r="AA239" s="9">
        <f t="shared" ca="1" si="54"/>
        <v>44510</v>
      </c>
      <c r="AB239" s="9">
        <f t="shared" ca="1" si="55"/>
        <v>44640</v>
      </c>
    </row>
    <row r="240" spans="1:28" x14ac:dyDescent="0.7">
      <c r="A240" s="1" t="s">
        <v>254</v>
      </c>
      <c r="B240" s="1" t="s">
        <v>114</v>
      </c>
      <c r="C240" s="1">
        <v>1</v>
      </c>
      <c r="E240" s="4">
        <v>101</v>
      </c>
      <c r="F240" s="4" t="str">
        <f t="shared" si="44"/>
        <v/>
      </c>
      <c r="G240" s="4" t="str">
        <f t="shared" si="45"/>
        <v/>
      </c>
      <c r="H240" s="4">
        <v>1231</v>
      </c>
      <c r="I240" s="3">
        <v>0.25</v>
      </c>
      <c r="J240" s="3" t="str">
        <f t="shared" si="46"/>
        <v/>
      </c>
      <c r="K240" s="3" t="str">
        <f t="shared" si="47"/>
        <v/>
      </c>
      <c r="L240" s="3">
        <v>0.70833333333333337</v>
      </c>
      <c r="M240" s="1" t="str">
        <f ca="1">IF(E240&lt;=H240,IF(AND($C$1&gt;=E240,$C$1&lt;=H240),"〇","×"),IF(AND($C$1&gt;=E240,$C$1&lt;=F240),"〇","×"))</f>
        <v>〇</v>
      </c>
      <c r="N240" s="1" t="str">
        <f>IF(E240&gt;H240,IF(AND($C$1&gt;=G240,$C$1&lt;=H240),"〇","×"),"")</f>
        <v/>
      </c>
      <c r="O240" s="1" t="str">
        <f t="shared" ca="1" si="56"/>
        <v>〇</v>
      </c>
      <c r="P240" s="1" t="str">
        <f t="shared" si="57"/>
        <v/>
      </c>
      <c r="Q240" s="1" t="str">
        <f t="shared" ca="1" si="58"/>
        <v>◎</v>
      </c>
      <c r="R240" s="1">
        <f ca="1">IF(OR(M240="〇",N240="〇"),DATEDIF($A$1,AB240,"d")+1,"-")</f>
        <v>94</v>
      </c>
      <c r="S240" s="1" t="str">
        <f ca="1">IF(AND(M240="×",OR(N240="×",N240="")),DATEDIF($A$1,AA240,"d"),"-")</f>
        <v>-</v>
      </c>
      <c r="T240" s="10">
        <f t="shared" ca="1" si="51"/>
        <v>365</v>
      </c>
      <c r="U240" s="11">
        <f t="shared" si="52"/>
        <v>0.45833333333333337</v>
      </c>
      <c r="V240" s="11">
        <f t="shared" ca="1" si="53"/>
        <v>0.13033587962612125</v>
      </c>
      <c r="W240" s="7">
        <f ca="1">IF(OR(M240="〇",N240="〇"),IF(E240&lt;=$C$1,YEAR(TODAY()),YEAR(TODAY())-1),IF(E240&lt;=$C$1,YEAR(TODAY())+1,YEAR(TODAY())))</f>
        <v>2021</v>
      </c>
      <c r="X240" s="7" t="str">
        <f t="shared" si="42"/>
        <v>0101</v>
      </c>
      <c r="Y240" s="7">
        <f ca="1">IF(H240&lt;$C$1,YEAR(TODAY())+1,YEAR(TODAY()))</f>
        <v>2021</v>
      </c>
      <c r="Z240" s="8" t="str">
        <f t="shared" si="43"/>
        <v>1231</v>
      </c>
      <c r="AA240" s="9">
        <f t="shared" ca="1" si="54"/>
        <v>44197</v>
      </c>
      <c r="AB240" s="9">
        <f t="shared" ca="1" si="55"/>
        <v>44561</v>
      </c>
    </row>
    <row r="241" spans="1:28" x14ac:dyDescent="0.7">
      <c r="A241" s="1" t="s">
        <v>255</v>
      </c>
      <c r="B241" s="1" t="s">
        <v>60</v>
      </c>
      <c r="C241" s="1">
        <v>1</v>
      </c>
      <c r="E241" s="4">
        <v>101</v>
      </c>
      <c r="F241" s="4" t="str">
        <f t="shared" si="44"/>
        <v/>
      </c>
      <c r="G241" s="4" t="str">
        <f t="shared" si="45"/>
        <v/>
      </c>
      <c r="H241" s="4">
        <v>1231</v>
      </c>
      <c r="I241" s="3">
        <v>0</v>
      </c>
      <c r="J241" s="3" t="str">
        <f t="shared" si="46"/>
        <v/>
      </c>
      <c r="K241" s="3" t="str">
        <f t="shared" si="47"/>
        <v/>
      </c>
      <c r="L241" s="3">
        <v>0.99930555555555556</v>
      </c>
      <c r="M241" s="1" t="str">
        <f ca="1">IF(E241&lt;=H241,IF(AND($C$1&gt;=E241,$C$1&lt;=H241),"〇","×"),IF(AND($C$1&gt;=E241,$C$1&lt;=F241),"〇","×"))</f>
        <v>〇</v>
      </c>
      <c r="N241" s="1" t="str">
        <f>IF(E241&gt;H241,IF(AND($C$1&gt;=G241,$C$1&lt;=H241),"〇","×"),"")</f>
        <v/>
      </c>
      <c r="O241" s="1" t="str">
        <f t="shared" ca="1" si="56"/>
        <v>〇</v>
      </c>
      <c r="P241" s="1" t="str">
        <f t="shared" si="57"/>
        <v/>
      </c>
      <c r="Q241" s="1" t="str">
        <f t="shared" ca="1" si="58"/>
        <v>◎</v>
      </c>
      <c r="R241" s="1">
        <f ca="1">IF(OR(M241="〇",N241="〇"),DATEDIF($A$1,AB241,"d")+1,"-")</f>
        <v>94</v>
      </c>
      <c r="S241" s="1" t="str">
        <f ca="1">IF(AND(M241="×",OR(N241="×",N241="")),DATEDIF($A$1,AA241,"d"),"-")</f>
        <v>-</v>
      </c>
      <c r="T241" s="10">
        <f t="shared" ca="1" si="51"/>
        <v>365</v>
      </c>
      <c r="U241" s="11">
        <f t="shared" si="52"/>
        <v>0.99930555555555556</v>
      </c>
      <c r="V241" s="11" t="str">
        <f t="shared" ca="1" si="53"/>
        <v>いつでも</v>
      </c>
      <c r="W241" s="7">
        <f ca="1">IF(OR(M241="〇",N241="〇"),IF(E241&lt;=$C$1,YEAR(TODAY()),YEAR(TODAY())-1),IF(E241&lt;=$C$1,YEAR(TODAY())+1,YEAR(TODAY())))</f>
        <v>2021</v>
      </c>
      <c r="X241" s="7" t="str">
        <f t="shared" si="42"/>
        <v>0101</v>
      </c>
      <c r="Y241" s="7">
        <f ca="1">IF(H241&lt;$C$1,YEAR(TODAY())+1,YEAR(TODAY()))</f>
        <v>2021</v>
      </c>
      <c r="Z241" s="8" t="str">
        <f t="shared" si="43"/>
        <v>1231</v>
      </c>
      <c r="AA241" s="9">
        <f t="shared" ca="1" si="54"/>
        <v>44197</v>
      </c>
      <c r="AB241" s="9">
        <f t="shared" ca="1" si="55"/>
        <v>44561</v>
      </c>
    </row>
    <row r="242" spans="1:28" x14ac:dyDescent="0.7">
      <c r="A242" s="1" t="s">
        <v>256</v>
      </c>
      <c r="B242" s="1" t="s">
        <v>114</v>
      </c>
      <c r="C242" s="1">
        <v>4</v>
      </c>
      <c r="E242" s="4">
        <v>301</v>
      </c>
      <c r="F242" s="4" t="str">
        <f t="shared" si="44"/>
        <v/>
      </c>
      <c r="G242" s="4" t="str">
        <f t="shared" si="45"/>
        <v/>
      </c>
      <c r="H242" s="4">
        <v>1130</v>
      </c>
      <c r="I242" s="3">
        <v>0.70833333333333337</v>
      </c>
      <c r="J242" s="3">
        <f t="shared" si="46"/>
        <v>0.99930555555555556</v>
      </c>
      <c r="K242" s="3">
        <f t="shared" si="47"/>
        <v>0</v>
      </c>
      <c r="L242" s="3">
        <v>0.125</v>
      </c>
      <c r="M242" s="1" t="str">
        <f ca="1">IF(E242&lt;=H242,IF(AND($C$1&gt;=E242,$C$1&lt;=H242),"〇","×"),IF(AND($C$1&gt;=E242,$C$1&lt;=F242),"〇","×"))</f>
        <v>〇</v>
      </c>
      <c r="N242" s="1" t="str">
        <f>IF(E242&gt;H242,IF(AND($C$1&gt;=G242,$C$1&lt;=H242),"〇","×"),"")</f>
        <v/>
      </c>
      <c r="O242" s="1" t="str">
        <f t="shared" ca="1" si="56"/>
        <v>×</v>
      </c>
      <c r="P242" s="1" t="str">
        <f t="shared" ca="1" si="57"/>
        <v>×</v>
      </c>
      <c r="Q242" s="1" t="str">
        <f t="shared" ca="1" si="58"/>
        <v>×</v>
      </c>
      <c r="R242" s="1">
        <f ca="1">IF(OR(M242="〇",N242="〇"),DATEDIF($A$1,AB242,"d")+1,"-")</f>
        <v>63</v>
      </c>
      <c r="S242" s="1" t="str">
        <f ca="1">IF(AND(M242="×",OR(N242="×",N242="")),DATEDIF($A$1,AA242,"d"),"-")</f>
        <v>-</v>
      </c>
      <c r="T242" s="10">
        <f t="shared" ca="1" si="51"/>
        <v>275</v>
      </c>
      <c r="U242" s="11">
        <f t="shared" si="52"/>
        <v>0.58333333333333337</v>
      </c>
      <c r="V242" s="11" t="str">
        <f t="shared" ca="1" si="53"/>
        <v>-</v>
      </c>
      <c r="W242" s="7">
        <f ca="1">IF(OR(M242="〇",N242="〇"),IF(E242&lt;=$C$1,YEAR(TODAY()),YEAR(TODAY())-1),IF(E242&lt;=$C$1,YEAR(TODAY())+1,YEAR(TODAY())))</f>
        <v>2021</v>
      </c>
      <c r="X242" s="7" t="str">
        <f t="shared" si="42"/>
        <v>0301</v>
      </c>
      <c r="Y242" s="7">
        <f ca="1">IF(H242&lt;$C$1,YEAR(TODAY())+1,YEAR(TODAY()))</f>
        <v>2021</v>
      </c>
      <c r="Z242" s="8" t="str">
        <f t="shared" si="43"/>
        <v>1130</v>
      </c>
      <c r="AA242" s="9">
        <f t="shared" ca="1" si="54"/>
        <v>44256</v>
      </c>
      <c r="AB242" s="9">
        <f t="shared" ca="1" si="55"/>
        <v>44530</v>
      </c>
    </row>
    <row r="243" spans="1:28" x14ac:dyDescent="0.7">
      <c r="A243" s="1" t="s">
        <v>257</v>
      </c>
      <c r="B243" s="1" t="s">
        <v>60</v>
      </c>
      <c r="C243" s="1">
        <v>4</v>
      </c>
      <c r="E243" s="4">
        <v>401</v>
      </c>
      <c r="F243" s="4" t="str">
        <f t="shared" si="44"/>
        <v/>
      </c>
      <c r="G243" s="4" t="str">
        <f t="shared" si="45"/>
        <v/>
      </c>
      <c r="H243" s="4">
        <v>915</v>
      </c>
      <c r="I243" s="3">
        <v>0.9375</v>
      </c>
      <c r="J243" s="3">
        <f t="shared" si="46"/>
        <v>0.99930555555555556</v>
      </c>
      <c r="K243" s="3">
        <f t="shared" si="47"/>
        <v>0</v>
      </c>
      <c r="L243" s="3">
        <v>0.16666666666666666</v>
      </c>
      <c r="M243" s="1" t="str">
        <f ca="1">IF(E243&lt;=H243,IF(AND($C$1&gt;=E243,$C$1&lt;=H243),"〇","×"),IF(AND($C$1&gt;=E243,$C$1&lt;=F243),"〇","×"))</f>
        <v>×</v>
      </c>
      <c r="N243" s="1" t="str">
        <f>IF(E243&gt;H243,IF(AND($C$1&gt;=G243,$C$1&lt;=H243),"〇","×"),"")</f>
        <v/>
      </c>
      <c r="O243" s="1" t="str">
        <f t="shared" ca="1" si="56"/>
        <v>×</v>
      </c>
      <c r="P243" s="1" t="str">
        <f t="shared" ca="1" si="57"/>
        <v>×</v>
      </c>
      <c r="Q243" s="1" t="str">
        <f t="shared" ca="1" si="58"/>
        <v>×</v>
      </c>
      <c r="R243" s="1" t="str">
        <f ca="1">IF(OR(M243="〇",N243="〇"),DATEDIF($A$1,AB243,"d")+1,"-")</f>
        <v>-</v>
      </c>
      <c r="S243" s="1">
        <f ca="1">IF(AND(M243="×",OR(N243="×",N243="")),DATEDIF($A$1,AA243,"d"),"-")</f>
        <v>184</v>
      </c>
      <c r="T243" s="10">
        <f t="shared" ca="1" si="51"/>
        <v>168</v>
      </c>
      <c r="U243" s="11">
        <f t="shared" si="52"/>
        <v>0.77083333333333337</v>
      </c>
      <c r="V243" s="11" t="str">
        <f t="shared" ca="1" si="53"/>
        <v>-</v>
      </c>
      <c r="W243" s="7">
        <f ca="1">IF(OR(M243="〇",N243="〇"),IF(E243&lt;=$C$1,YEAR(TODAY()),YEAR(TODAY())-1),IF(E243&lt;=$C$1,YEAR(TODAY())+1,YEAR(TODAY())))</f>
        <v>2022</v>
      </c>
      <c r="X243" s="7" t="str">
        <f t="shared" si="42"/>
        <v>0401</v>
      </c>
      <c r="Y243" s="7">
        <f ca="1">IF(H243&lt;$C$1,YEAR(TODAY())+1,YEAR(TODAY()))</f>
        <v>2022</v>
      </c>
      <c r="Z243" s="8" t="str">
        <f t="shared" si="43"/>
        <v>0915</v>
      </c>
      <c r="AA243" s="9">
        <f t="shared" ca="1" si="54"/>
        <v>44652</v>
      </c>
      <c r="AB243" s="9">
        <f t="shared" ca="1" si="55"/>
        <v>44819</v>
      </c>
    </row>
    <row r="244" spans="1:28" x14ac:dyDescent="0.7">
      <c r="A244" s="1" t="s">
        <v>258</v>
      </c>
      <c r="B244" s="1" t="s">
        <v>115</v>
      </c>
      <c r="C244" s="1">
        <v>3</v>
      </c>
      <c r="E244" s="4">
        <v>401</v>
      </c>
      <c r="F244" s="4" t="str">
        <f t="shared" si="44"/>
        <v/>
      </c>
      <c r="G244" s="4" t="str">
        <f t="shared" si="45"/>
        <v/>
      </c>
      <c r="H244" s="4">
        <v>915</v>
      </c>
      <c r="I244" s="3">
        <v>0.9375</v>
      </c>
      <c r="J244" s="3">
        <f t="shared" si="46"/>
        <v>0.99930555555555556</v>
      </c>
      <c r="K244" s="3">
        <f t="shared" si="47"/>
        <v>0</v>
      </c>
      <c r="L244" s="3">
        <v>0.16666666666666666</v>
      </c>
      <c r="M244" s="1" t="str">
        <f ca="1">IF(E244&lt;=H244,IF(AND($C$1&gt;=E244,$C$1&lt;=H244),"〇","×"),IF(AND($C$1&gt;=E244,$C$1&lt;=F244),"〇","×"))</f>
        <v>×</v>
      </c>
      <c r="N244" s="1" t="str">
        <f>IF(E244&gt;H244,IF(AND($C$1&gt;=G244,$C$1&lt;=H244),"〇","×"),"")</f>
        <v/>
      </c>
      <c r="O244" s="1" t="str">
        <f t="shared" ca="1" si="56"/>
        <v>×</v>
      </c>
      <c r="P244" s="1" t="str">
        <f t="shared" ca="1" si="57"/>
        <v>×</v>
      </c>
      <c r="Q244" s="1" t="str">
        <f t="shared" ca="1" si="58"/>
        <v>×</v>
      </c>
      <c r="R244" s="1" t="str">
        <f ca="1">IF(OR(M244="〇",N244="〇"),DATEDIF($A$1,AB244,"d")+1,"-")</f>
        <v>-</v>
      </c>
      <c r="S244" s="1">
        <f ca="1">IF(AND(M244="×",OR(N244="×",N244="")),DATEDIF($A$1,AA244,"d"),"-")</f>
        <v>184</v>
      </c>
      <c r="T244" s="10">
        <f t="shared" ca="1" si="51"/>
        <v>168</v>
      </c>
      <c r="U244" s="11">
        <f t="shared" si="52"/>
        <v>0.77083333333333337</v>
      </c>
      <c r="V244" s="11" t="str">
        <f t="shared" ca="1" si="53"/>
        <v>-</v>
      </c>
      <c r="W244" s="7">
        <f ca="1">IF(OR(M244="〇",N244="〇"),IF(E244&lt;=$C$1,YEAR(TODAY()),YEAR(TODAY())-1),IF(E244&lt;=$C$1,YEAR(TODAY())+1,YEAR(TODAY())))</f>
        <v>2022</v>
      </c>
      <c r="X244" s="7" t="str">
        <f t="shared" si="42"/>
        <v>0401</v>
      </c>
      <c r="Y244" s="7">
        <f ca="1">IF(H244&lt;$C$1,YEAR(TODAY())+1,YEAR(TODAY()))</f>
        <v>2022</v>
      </c>
      <c r="Z244" s="8" t="str">
        <f t="shared" si="43"/>
        <v>0915</v>
      </c>
      <c r="AA244" s="9">
        <f t="shared" ca="1" si="54"/>
        <v>44652</v>
      </c>
      <c r="AB244" s="9">
        <f t="shared" ca="1" si="55"/>
        <v>44819</v>
      </c>
    </row>
    <row r="245" spans="1:28" x14ac:dyDescent="0.7">
      <c r="A245" s="1" t="s">
        <v>259</v>
      </c>
      <c r="B245" s="1" t="s">
        <v>114</v>
      </c>
      <c r="C245" s="1">
        <v>4</v>
      </c>
      <c r="E245" s="4">
        <v>220</v>
      </c>
      <c r="F245" s="4" t="str">
        <f t="shared" si="44"/>
        <v/>
      </c>
      <c r="G245" s="4" t="str">
        <f t="shared" si="45"/>
        <v/>
      </c>
      <c r="H245" s="4">
        <v>505</v>
      </c>
      <c r="I245" s="3">
        <v>0.875</v>
      </c>
      <c r="J245" s="3" t="str">
        <f t="shared" si="46"/>
        <v/>
      </c>
      <c r="K245" s="3" t="str">
        <f t="shared" si="47"/>
        <v/>
      </c>
      <c r="L245" s="3">
        <v>0.99930555555555556</v>
      </c>
      <c r="M245" s="1" t="str">
        <f ca="1">IF(E245&lt;=H245,IF(AND($C$1&gt;=E245,$C$1&lt;=H245),"〇","×"),IF(AND($C$1&gt;=E245,$C$1&lt;=F245),"〇","×"))</f>
        <v>×</v>
      </c>
      <c r="N245" s="1" t="str">
        <f>IF(E245&gt;H245,IF(AND($C$1&gt;=G245,$C$1&lt;=H245),"〇","×"),"")</f>
        <v/>
      </c>
      <c r="O245" s="1" t="str">
        <f t="shared" ca="1" si="56"/>
        <v>×</v>
      </c>
      <c r="P245" s="1" t="str">
        <f t="shared" si="57"/>
        <v/>
      </c>
      <c r="Q245" s="1" t="str">
        <f t="shared" ca="1" si="58"/>
        <v>×</v>
      </c>
      <c r="R245" s="1" t="str">
        <f ca="1">IF(OR(M245="〇",N245="〇"),DATEDIF($A$1,AB245,"d")+1,"-")</f>
        <v>-</v>
      </c>
      <c r="S245" s="1">
        <f ca="1">IF(AND(M245="×",OR(N245="×",N245="")),DATEDIF($A$1,AA245,"d"),"-")</f>
        <v>144</v>
      </c>
      <c r="T245" s="10">
        <f t="shared" ca="1" si="51"/>
        <v>75</v>
      </c>
      <c r="U245" s="11">
        <f t="shared" si="52"/>
        <v>0.12430555555555556</v>
      </c>
      <c r="V245" s="11" t="str">
        <f t="shared" ca="1" si="53"/>
        <v>-</v>
      </c>
      <c r="W245" s="7">
        <f ca="1">IF(OR(M245="〇",N245="〇"),IF(E245&lt;=$C$1,YEAR(TODAY()),YEAR(TODAY())-1),IF(E245&lt;=$C$1,YEAR(TODAY())+1,YEAR(TODAY())))</f>
        <v>2022</v>
      </c>
      <c r="X245" s="7" t="str">
        <f t="shared" si="42"/>
        <v>0220</v>
      </c>
      <c r="Y245" s="7">
        <f ca="1">IF(H245&lt;$C$1,YEAR(TODAY())+1,YEAR(TODAY()))</f>
        <v>2022</v>
      </c>
      <c r="Z245" s="8" t="str">
        <f t="shared" si="43"/>
        <v>0505</v>
      </c>
      <c r="AA245" s="9">
        <f t="shared" ca="1" si="54"/>
        <v>44612</v>
      </c>
      <c r="AB245" s="9">
        <f t="shared" ca="1" si="55"/>
        <v>44686</v>
      </c>
    </row>
    <row r="246" spans="1:28" x14ac:dyDescent="0.7">
      <c r="A246" s="1" t="s">
        <v>260</v>
      </c>
      <c r="B246" s="1" t="s">
        <v>60</v>
      </c>
      <c r="C246" s="1">
        <v>4</v>
      </c>
      <c r="E246" s="4">
        <v>601</v>
      </c>
      <c r="F246" s="4" t="str">
        <f t="shared" si="44"/>
        <v/>
      </c>
      <c r="G246" s="4" t="str">
        <f t="shared" si="45"/>
        <v/>
      </c>
      <c r="H246" s="4">
        <v>831</v>
      </c>
      <c r="I246" s="3">
        <v>0.75</v>
      </c>
      <c r="J246" s="3">
        <f t="shared" si="46"/>
        <v>0.99930555555555556</v>
      </c>
      <c r="K246" s="3">
        <f t="shared" si="47"/>
        <v>0</v>
      </c>
      <c r="L246" s="3">
        <v>8.3333333333333329E-2</v>
      </c>
      <c r="M246" s="1" t="str">
        <f ca="1">IF(E246&lt;=H246,IF(AND($C$1&gt;=E246,$C$1&lt;=H246),"〇","×"),IF(AND($C$1&gt;=E246,$C$1&lt;=F246),"〇","×"))</f>
        <v>×</v>
      </c>
      <c r="N246" s="1" t="str">
        <f>IF(E246&gt;H246,IF(AND($C$1&gt;=G246,$C$1&lt;=H246),"〇","×"),"")</f>
        <v/>
      </c>
      <c r="O246" s="1" t="str">
        <f t="shared" ca="1" si="56"/>
        <v>×</v>
      </c>
      <c r="P246" s="1" t="str">
        <f t="shared" ca="1" si="57"/>
        <v>×</v>
      </c>
      <c r="Q246" s="1" t="str">
        <f t="shared" ca="1" si="58"/>
        <v>×</v>
      </c>
      <c r="R246" s="1" t="str">
        <f ca="1">IF(OR(M246="〇",N246="〇"),DATEDIF($A$1,AB246,"d")+1,"-")</f>
        <v>-</v>
      </c>
      <c r="S246" s="1">
        <f ca="1">IF(AND(M246="×",OR(N246="×",N246="")),DATEDIF($A$1,AA246,"d"),"-")</f>
        <v>245</v>
      </c>
      <c r="T246" s="10">
        <f t="shared" ca="1" si="51"/>
        <v>92</v>
      </c>
      <c r="U246" s="11">
        <f t="shared" si="52"/>
        <v>0.66666666666666663</v>
      </c>
      <c r="V246" s="11" t="str">
        <f t="shared" ca="1" si="53"/>
        <v>-</v>
      </c>
      <c r="W246" s="7">
        <f ca="1">IF(OR(M246="〇",N246="〇"),IF(E246&lt;=$C$1,YEAR(TODAY()),YEAR(TODAY())-1),IF(E246&lt;=$C$1,YEAR(TODAY())+1,YEAR(TODAY())))</f>
        <v>2022</v>
      </c>
      <c r="X246" s="7" t="str">
        <f t="shared" si="42"/>
        <v>0601</v>
      </c>
      <c r="Y246" s="7">
        <f ca="1">IF(H246&lt;$C$1,YEAR(TODAY())+1,YEAR(TODAY()))</f>
        <v>2022</v>
      </c>
      <c r="Z246" s="8" t="str">
        <f t="shared" si="43"/>
        <v>0831</v>
      </c>
      <c r="AA246" s="9">
        <f t="shared" ca="1" si="54"/>
        <v>44713</v>
      </c>
      <c r="AB246" s="9">
        <f t="shared" ca="1" si="55"/>
        <v>44804</v>
      </c>
    </row>
    <row r="247" spans="1:28" x14ac:dyDescent="0.7">
      <c r="A247" s="1" t="s">
        <v>261</v>
      </c>
      <c r="B247" s="1" t="s">
        <v>114</v>
      </c>
      <c r="C247" s="1">
        <v>3</v>
      </c>
      <c r="E247" s="4">
        <v>701</v>
      </c>
      <c r="F247" s="4" t="str">
        <f t="shared" si="44"/>
        <v/>
      </c>
      <c r="G247" s="4" t="str">
        <f t="shared" si="45"/>
        <v/>
      </c>
      <c r="H247" s="4">
        <v>1115</v>
      </c>
      <c r="I247" s="3">
        <v>8.3333333333333329E-2</v>
      </c>
      <c r="J247" s="3" t="str">
        <f t="shared" si="46"/>
        <v/>
      </c>
      <c r="K247" s="3" t="str">
        <f t="shared" si="47"/>
        <v/>
      </c>
      <c r="L247" s="3">
        <v>0.29166666666666669</v>
      </c>
      <c r="M247" s="1" t="str">
        <f ca="1">IF(E247&lt;=H247,IF(AND($C$1&gt;=E247,$C$1&lt;=H247),"〇","×"),IF(AND($C$1&gt;=E247,$C$1&lt;=F247),"〇","×"))</f>
        <v>〇</v>
      </c>
      <c r="N247" s="1" t="str">
        <f>IF(E247&gt;H247,IF(AND($C$1&gt;=G247,$C$1&lt;=H247),"〇","×"),"")</f>
        <v/>
      </c>
      <c r="O247" s="1" t="str">
        <f t="shared" ca="1" si="56"/>
        <v>×</v>
      </c>
      <c r="P247" s="1" t="str">
        <f t="shared" si="57"/>
        <v/>
      </c>
      <c r="Q247" s="1" t="str">
        <f t="shared" ca="1" si="58"/>
        <v>×</v>
      </c>
      <c r="R247" s="1">
        <f ca="1">IF(OR(M247="〇",N247="〇"),DATEDIF($A$1,AB247,"d")+1,"-")</f>
        <v>48</v>
      </c>
      <c r="S247" s="1" t="str">
        <f ca="1">IF(AND(M247="×",OR(N247="×",N247="")),DATEDIF($A$1,AA247,"d"),"-")</f>
        <v>-</v>
      </c>
      <c r="T247" s="10">
        <f t="shared" ca="1" si="51"/>
        <v>138</v>
      </c>
      <c r="U247" s="11">
        <f t="shared" si="52"/>
        <v>0.20833333333333337</v>
      </c>
      <c r="V247" s="11" t="str">
        <f t="shared" ca="1" si="53"/>
        <v>-</v>
      </c>
      <c r="W247" s="7">
        <f ca="1">IF(OR(M247="〇",N247="〇"),IF(E247&lt;=$C$1,YEAR(TODAY()),YEAR(TODAY())-1),IF(E247&lt;=$C$1,YEAR(TODAY())+1,YEAR(TODAY())))</f>
        <v>2021</v>
      </c>
      <c r="X247" s="7" t="str">
        <f t="shared" si="42"/>
        <v>0701</v>
      </c>
      <c r="Y247" s="7">
        <f ca="1">IF(H247&lt;$C$1,YEAR(TODAY())+1,YEAR(TODAY()))</f>
        <v>2021</v>
      </c>
      <c r="Z247" s="8" t="str">
        <f t="shared" si="43"/>
        <v>1115</v>
      </c>
      <c r="AA247" s="9">
        <f t="shared" ca="1" si="54"/>
        <v>44378</v>
      </c>
      <c r="AB247" s="9">
        <f t="shared" ca="1" si="55"/>
        <v>44515</v>
      </c>
    </row>
    <row r="248" spans="1:28" x14ac:dyDescent="0.7">
      <c r="A248" s="1" t="s">
        <v>262</v>
      </c>
      <c r="B248" s="1" t="s">
        <v>115</v>
      </c>
      <c r="C248" s="1">
        <v>3</v>
      </c>
      <c r="E248" s="4">
        <v>615</v>
      </c>
      <c r="F248" s="4" t="str">
        <f t="shared" si="44"/>
        <v/>
      </c>
      <c r="G248" s="4" t="str">
        <f t="shared" si="45"/>
        <v/>
      </c>
      <c r="H248" s="4">
        <v>831</v>
      </c>
      <c r="I248" s="3">
        <v>0.75</v>
      </c>
      <c r="J248" s="3">
        <f t="shared" si="46"/>
        <v>0.99930555555555556</v>
      </c>
      <c r="K248" s="3">
        <f t="shared" si="47"/>
        <v>0</v>
      </c>
      <c r="L248" s="3">
        <v>8.3333333333333329E-2</v>
      </c>
      <c r="M248" s="1" t="str">
        <f ca="1">IF(E248&lt;=H248,IF(AND($C$1&gt;=E248,$C$1&lt;=H248),"〇","×"),IF(AND($C$1&gt;=E248,$C$1&lt;=F248),"〇","×"))</f>
        <v>×</v>
      </c>
      <c r="N248" s="1" t="str">
        <f>IF(E248&gt;H248,IF(AND($C$1&gt;=G248,$C$1&lt;=H248),"〇","×"),"")</f>
        <v/>
      </c>
      <c r="O248" s="1" t="str">
        <f t="shared" ca="1" si="56"/>
        <v>×</v>
      </c>
      <c r="P248" s="1" t="str">
        <f t="shared" ca="1" si="57"/>
        <v>×</v>
      </c>
      <c r="Q248" s="1" t="str">
        <f t="shared" ca="1" si="58"/>
        <v>×</v>
      </c>
      <c r="R248" s="1" t="str">
        <f ca="1">IF(OR(M248="〇",N248="〇"),DATEDIF($A$1,AB248,"d")+1,"-")</f>
        <v>-</v>
      </c>
      <c r="S248" s="1">
        <f ca="1">IF(AND(M248="×",OR(N248="×",N248="")),DATEDIF($A$1,AA248,"d"),"-")</f>
        <v>259</v>
      </c>
      <c r="T248" s="10">
        <f t="shared" ca="1" si="51"/>
        <v>78</v>
      </c>
      <c r="U248" s="11">
        <f t="shared" si="52"/>
        <v>0.66666666666666663</v>
      </c>
      <c r="V248" s="11" t="str">
        <f t="shared" ca="1" si="53"/>
        <v>-</v>
      </c>
      <c r="W248" s="7">
        <f ca="1">IF(OR(M248="〇",N248="〇"),IF(E248&lt;=$C$1,YEAR(TODAY()),YEAR(TODAY())-1),IF(E248&lt;=$C$1,YEAR(TODAY())+1,YEAR(TODAY())))</f>
        <v>2022</v>
      </c>
      <c r="X248" s="7" t="str">
        <f t="shared" si="42"/>
        <v>0615</v>
      </c>
      <c r="Y248" s="7">
        <f ca="1">IF(H248&lt;$C$1,YEAR(TODAY())+1,YEAR(TODAY()))</f>
        <v>2022</v>
      </c>
      <c r="Z248" s="8" t="str">
        <f t="shared" si="43"/>
        <v>0831</v>
      </c>
      <c r="AA248" s="9">
        <f t="shared" ca="1" si="54"/>
        <v>44727</v>
      </c>
      <c r="AB248" s="9">
        <f t="shared" ca="1" si="55"/>
        <v>44804</v>
      </c>
    </row>
    <row r="249" spans="1:28" x14ac:dyDescent="0.7">
      <c r="A249" s="1" t="s">
        <v>263</v>
      </c>
      <c r="B249" s="1" t="s">
        <v>116</v>
      </c>
      <c r="C249" s="1">
        <v>1</v>
      </c>
      <c r="E249" s="4">
        <v>101</v>
      </c>
      <c r="F249" s="4" t="str">
        <f t="shared" si="44"/>
        <v/>
      </c>
      <c r="G249" s="4" t="str">
        <f t="shared" si="45"/>
        <v/>
      </c>
      <c r="H249" s="4">
        <v>1231</v>
      </c>
      <c r="I249" s="3">
        <v>0.375</v>
      </c>
      <c r="J249" s="3" t="str">
        <f t="shared" si="46"/>
        <v/>
      </c>
      <c r="K249" s="3" t="str">
        <f t="shared" si="47"/>
        <v/>
      </c>
      <c r="L249" s="3">
        <v>0.58333333333333337</v>
      </c>
      <c r="M249" s="1" t="str">
        <f ca="1">IF(E249&lt;=H249,IF(AND($C$1&gt;=E249,$C$1&lt;=H249),"〇","×"),IF(AND($C$1&gt;=E249,$C$1&lt;=F249),"〇","×"))</f>
        <v>〇</v>
      </c>
      <c r="N249" s="1" t="str">
        <f>IF(E249&gt;H249,IF(AND($C$1&gt;=G249,$C$1&lt;=H249),"〇","×"),"")</f>
        <v/>
      </c>
      <c r="O249" s="1" t="str">
        <f t="shared" ca="1" si="56"/>
        <v>〇</v>
      </c>
      <c r="P249" s="1" t="str">
        <f t="shared" si="57"/>
        <v/>
      </c>
      <c r="Q249" s="1" t="str">
        <f t="shared" ca="1" si="58"/>
        <v>◎</v>
      </c>
      <c r="R249" s="1">
        <f ca="1">IF(OR(M249="〇",N249="〇"),DATEDIF($A$1,AB249,"d")+1,"-")</f>
        <v>94</v>
      </c>
      <c r="S249" s="1" t="str">
        <f ca="1">IF(AND(M249="×",OR(N249="×",N249="")),DATEDIF($A$1,AA249,"d"),"-")</f>
        <v>-</v>
      </c>
      <c r="T249" s="10">
        <f t="shared" ca="1" si="51"/>
        <v>365</v>
      </c>
      <c r="U249" s="11">
        <f t="shared" si="52"/>
        <v>0.20833333333333337</v>
      </c>
      <c r="V249" s="11">
        <f t="shared" ca="1" si="53"/>
        <v>5.3358796261212538E-3</v>
      </c>
      <c r="W249" s="7">
        <f ca="1">IF(OR(M249="〇",N249="〇"),IF(E249&lt;=$C$1,YEAR(TODAY()),YEAR(TODAY())-1),IF(E249&lt;=$C$1,YEAR(TODAY())+1,YEAR(TODAY())))</f>
        <v>2021</v>
      </c>
      <c r="X249" s="7" t="str">
        <f t="shared" si="42"/>
        <v>0101</v>
      </c>
      <c r="Y249" s="7">
        <f ca="1">IF(H249&lt;$C$1,YEAR(TODAY())+1,YEAR(TODAY()))</f>
        <v>2021</v>
      </c>
      <c r="Z249" s="8" t="str">
        <f t="shared" si="43"/>
        <v>1231</v>
      </c>
      <c r="AA249" s="9">
        <f t="shared" ca="1" si="54"/>
        <v>44197</v>
      </c>
      <c r="AB249" s="9">
        <f t="shared" ca="1" si="55"/>
        <v>44561</v>
      </c>
    </row>
    <row r="250" spans="1:28" x14ac:dyDescent="0.7">
      <c r="A250" s="1" t="s">
        <v>264</v>
      </c>
      <c r="B250" s="1" t="s">
        <v>115</v>
      </c>
      <c r="C250" s="1">
        <v>1</v>
      </c>
      <c r="E250" s="4">
        <v>301</v>
      </c>
      <c r="F250" s="4" t="str">
        <f t="shared" si="44"/>
        <v/>
      </c>
      <c r="G250" s="4" t="str">
        <f t="shared" si="45"/>
        <v/>
      </c>
      <c r="H250" s="4">
        <v>1231</v>
      </c>
      <c r="I250" s="3">
        <v>0.29166666666666669</v>
      </c>
      <c r="J250" s="3" t="str">
        <f t="shared" si="46"/>
        <v/>
      </c>
      <c r="K250" s="3" t="str">
        <f t="shared" si="47"/>
        <v/>
      </c>
      <c r="L250" s="3">
        <v>0.83333333333333337</v>
      </c>
      <c r="M250" s="1" t="str">
        <f ca="1">IF(E250&lt;=H250,IF(AND($C$1&gt;=E250,$C$1&lt;=H250),"〇","×"),IF(AND($C$1&gt;=E250,$C$1&lt;=F250),"〇","×"))</f>
        <v>〇</v>
      </c>
      <c r="N250" s="1" t="str">
        <f>IF(E250&gt;H250,IF(AND($C$1&gt;=G250,$C$1&lt;=H250),"〇","×"),"")</f>
        <v/>
      </c>
      <c r="O250" s="1" t="str">
        <f t="shared" ca="1" si="56"/>
        <v>〇</v>
      </c>
      <c r="P250" s="1" t="str">
        <f t="shared" si="57"/>
        <v/>
      </c>
      <c r="Q250" s="1" t="str">
        <f t="shared" ca="1" si="58"/>
        <v>◎</v>
      </c>
      <c r="R250" s="1">
        <f ca="1">IF(OR(M250="〇",N250="〇"),DATEDIF($A$1,AB250,"d")+1,"-")</f>
        <v>94</v>
      </c>
      <c r="S250" s="1" t="str">
        <f ca="1">IF(AND(M250="×",OR(N250="×",N250="")),DATEDIF($A$1,AA250,"d"),"-")</f>
        <v>-</v>
      </c>
      <c r="T250" s="10">
        <f t="shared" ca="1" si="51"/>
        <v>306</v>
      </c>
      <c r="U250" s="11">
        <f t="shared" si="52"/>
        <v>0.54166666666666674</v>
      </c>
      <c r="V250" s="11">
        <f t="shared" ca="1" si="53"/>
        <v>0.25533587962612125</v>
      </c>
      <c r="W250" s="7">
        <f ca="1">IF(OR(M250="〇",N250="〇"),IF(E250&lt;=$C$1,YEAR(TODAY()),YEAR(TODAY())-1),IF(E250&lt;=$C$1,YEAR(TODAY())+1,YEAR(TODAY())))</f>
        <v>2021</v>
      </c>
      <c r="X250" s="7" t="str">
        <f t="shared" si="42"/>
        <v>0301</v>
      </c>
      <c r="Y250" s="7">
        <f ca="1">IF(H250&lt;$C$1,YEAR(TODAY())+1,YEAR(TODAY()))</f>
        <v>2021</v>
      </c>
      <c r="Z250" s="8" t="str">
        <f t="shared" si="43"/>
        <v>1231</v>
      </c>
      <c r="AA250" s="9">
        <f t="shared" ca="1" si="54"/>
        <v>44256</v>
      </c>
      <c r="AB250" s="9">
        <f t="shared" ca="1" si="55"/>
        <v>44561</v>
      </c>
    </row>
    <row r="251" spans="1:28" x14ac:dyDescent="0.7">
      <c r="A251" s="1" t="s">
        <v>265</v>
      </c>
      <c r="B251" s="1" t="s">
        <v>115</v>
      </c>
      <c r="C251" s="1">
        <v>2</v>
      </c>
      <c r="E251" s="4">
        <v>101</v>
      </c>
      <c r="F251" s="4" t="str">
        <f t="shared" si="44"/>
        <v/>
      </c>
      <c r="G251" s="4" t="str">
        <f t="shared" si="45"/>
        <v/>
      </c>
      <c r="H251" s="4">
        <v>1231</v>
      </c>
      <c r="I251" s="3">
        <v>0.41666666666666669</v>
      </c>
      <c r="J251" s="3" t="str">
        <f t="shared" si="46"/>
        <v/>
      </c>
      <c r="K251" s="3" t="str">
        <f t="shared" si="47"/>
        <v/>
      </c>
      <c r="L251" s="3">
        <v>0.70833333333333337</v>
      </c>
      <c r="M251" s="1" t="str">
        <f ca="1">IF(E251&lt;=H251,IF(AND($C$1&gt;=E251,$C$1&lt;=H251),"〇","×"),IF(AND($C$1&gt;=E251,$C$1&lt;=F251),"〇","×"))</f>
        <v>〇</v>
      </c>
      <c r="N251" s="1" t="str">
        <f>IF(E251&gt;H251,IF(AND($C$1&gt;=G251,$C$1&lt;=H251),"〇","×"),"")</f>
        <v/>
      </c>
      <c r="O251" s="1" t="str">
        <f t="shared" ca="1" si="56"/>
        <v>〇</v>
      </c>
      <c r="P251" s="1" t="str">
        <f t="shared" si="57"/>
        <v/>
      </c>
      <c r="Q251" s="1" t="str">
        <f t="shared" ca="1" si="58"/>
        <v>◎</v>
      </c>
      <c r="R251" s="1">
        <f ca="1">IF(OR(M251="〇",N251="〇"),DATEDIF($A$1,AB251,"d")+1,"-")</f>
        <v>94</v>
      </c>
      <c r="S251" s="1" t="str">
        <f ca="1">IF(AND(M251="×",OR(N251="×",N251="")),DATEDIF($A$1,AA251,"d"),"-")</f>
        <v>-</v>
      </c>
      <c r="T251" s="10">
        <f t="shared" ca="1" si="51"/>
        <v>365</v>
      </c>
      <c r="U251" s="11">
        <f t="shared" si="52"/>
        <v>0.29166666666666669</v>
      </c>
      <c r="V251" s="11">
        <f t="shared" ca="1" si="53"/>
        <v>0.13033587962612125</v>
      </c>
      <c r="W251" s="7">
        <f ca="1">IF(OR(M251="〇",N251="〇"),IF(E251&lt;=$C$1,YEAR(TODAY()),YEAR(TODAY())-1),IF(E251&lt;=$C$1,YEAR(TODAY())+1,YEAR(TODAY())))</f>
        <v>2021</v>
      </c>
      <c r="X251" s="7" t="str">
        <f t="shared" si="42"/>
        <v>0101</v>
      </c>
      <c r="Y251" s="7">
        <f ca="1">IF(H251&lt;$C$1,YEAR(TODAY())+1,YEAR(TODAY()))</f>
        <v>2021</v>
      </c>
      <c r="Z251" s="8" t="str">
        <f t="shared" si="43"/>
        <v>1231</v>
      </c>
      <c r="AA251" s="9">
        <f t="shared" ca="1" si="54"/>
        <v>44197</v>
      </c>
      <c r="AB251" s="9">
        <f t="shared" ca="1" si="55"/>
        <v>44561</v>
      </c>
    </row>
    <row r="252" spans="1:28" x14ac:dyDescent="0.7">
      <c r="A252" s="1" t="s">
        <v>266</v>
      </c>
      <c r="B252" s="1" t="s">
        <v>116</v>
      </c>
      <c r="C252" s="1">
        <v>2</v>
      </c>
      <c r="E252" s="4">
        <v>1101</v>
      </c>
      <c r="F252" s="4">
        <f t="shared" si="44"/>
        <v>1231</v>
      </c>
      <c r="G252" s="4">
        <f t="shared" si="45"/>
        <v>101</v>
      </c>
      <c r="H252" s="4">
        <v>225</v>
      </c>
      <c r="I252" s="3">
        <v>0.27083333333333331</v>
      </c>
      <c r="J252" s="3" t="str">
        <f t="shared" si="46"/>
        <v/>
      </c>
      <c r="K252" s="3" t="str">
        <f t="shared" si="47"/>
        <v/>
      </c>
      <c r="L252" s="3">
        <v>0.55555555555555558</v>
      </c>
      <c r="M252" s="1" t="str">
        <f ca="1">IF(E252&lt;=H252,IF(AND($C$1&gt;=E252,$C$1&lt;=H252),"〇","×"),IF(AND($C$1&gt;=E252,$C$1&lt;=F252),"〇","×"))</f>
        <v>×</v>
      </c>
      <c r="N252" s="1" t="str">
        <f ca="1">IF(E252&gt;H252,IF(AND($C$1&gt;=G252,$C$1&lt;=H252),"〇","×"),"")</f>
        <v>×</v>
      </c>
      <c r="O252" s="1" t="str">
        <f t="shared" ca="1" si="56"/>
        <v>×</v>
      </c>
      <c r="P252" s="1" t="str">
        <f t="shared" si="57"/>
        <v/>
      </c>
      <c r="Q252" s="1" t="str">
        <f t="shared" ca="1" si="58"/>
        <v>×</v>
      </c>
      <c r="R252" s="1" t="str">
        <f ca="1">IF(OR(M252="〇",N252="〇"),DATEDIF($A$1,AB252,"d")+1,"-")</f>
        <v>-</v>
      </c>
      <c r="S252" s="1">
        <f ca="1">IF(AND(M252="×",OR(N252="×",N252="")),DATEDIF($A$1,AA252,"d"),"-")</f>
        <v>33</v>
      </c>
      <c r="T252" s="10">
        <f t="shared" ca="1" si="51"/>
        <v>117</v>
      </c>
      <c r="U252" s="11">
        <f t="shared" si="52"/>
        <v>0.28472222222222227</v>
      </c>
      <c r="V252" s="11" t="str">
        <f t="shared" ca="1" si="53"/>
        <v>-</v>
      </c>
      <c r="W252" s="7">
        <f ca="1">IF(OR(M252="〇",N252="〇"),IF(E252&lt;=$C$1,YEAR(TODAY()),YEAR(TODAY())-1),IF(E252&lt;=$C$1,YEAR(TODAY())+1,YEAR(TODAY())))</f>
        <v>2021</v>
      </c>
      <c r="X252" s="7" t="str">
        <f t="shared" si="42"/>
        <v>1101</v>
      </c>
      <c r="Y252" s="7">
        <f ca="1">IF(H252&lt;$C$1,YEAR(TODAY())+1,YEAR(TODAY()))</f>
        <v>2022</v>
      </c>
      <c r="Z252" s="8" t="str">
        <f t="shared" si="43"/>
        <v>0225</v>
      </c>
      <c r="AA252" s="9">
        <f t="shared" ca="1" si="54"/>
        <v>44501</v>
      </c>
      <c r="AB252" s="9">
        <f t="shared" ca="1" si="55"/>
        <v>44617</v>
      </c>
    </row>
    <row r="253" spans="1:28" x14ac:dyDescent="0.7">
      <c r="A253" s="1" t="s">
        <v>267</v>
      </c>
      <c r="B253" s="1" t="s">
        <v>116</v>
      </c>
      <c r="C253" s="1">
        <v>3</v>
      </c>
      <c r="E253" s="4">
        <v>701</v>
      </c>
      <c r="F253" s="4" t="str">
        <f t="shared" si="44"/>
        <v/>
      </c>
      <c r="G253" s="4" t="str">
        <f t="shared" si="45"/>
        <v/>
      </c>
      <c r="H253" s="4">
        <v>1130</v>
      </c>
      <c r="I253" s="3">
        <v>0.90972222222222221</v>
      </c>
      <c r="J253" s="3">
        <f t="shared" si="46"/>
        <v>0.99930555555555556</v>
      </c>
      <c r="K253" s="3">
        <f t="shared" si="47"/>
        <v>0</v>
      </c>
      <c r="L253" s="3">
        <v>7.6388888888888895E-2</v>
      </c>
      <c r="M253" s="1" t="str">
        <f ca="1">IF(E253&lt;=H253,IF(AND($C$1&gt;=E253,$C$1&lt;=H253),"〇","×"),IF(AND($C$1&gt;=E253,$C$1&lt;=F253),"〇","×"))</f>
        <v>〇</v>
      </c>
      <c r="N253" s="1" t="str">
        <f>IF(E253&gt;H253,IF(AND($C$1&gt;=G253,$C$1&lt;=H253),"〇","×"),"")</f>
        <v/>
      </c>
      <c r="O253" s="1" t="str">
        <f t="shared" ca="1" si="56"/>
        <v>×</v>
      </c>
      <c r="P253" s="1" t="str">
        <f t="shared" ca="1" si="57"/>
        <v>×</v>
      </c>
      <c r="Q253" s="1" t="str">
        <f t="shared" ca="1" si="58"/>
        <v>×</v>
      </c>
      <c r="R253" s="1">
        <f ca="1">IF(OR(M253="〇",N253="〇"),DATEDIF($A$1,AB253,"d")+1,"-")</f>
        <v>63</v>
      </c>
      <c r="S253" s="1" t="str">
        <f ca="1">IF(AND(M253="×",OR(N253="×",N253="")),DATEDIF($A$1,AA253,"d"),"-")</f>
        <v>-</v>
      </c>
      <c r="T253" s="10">
        <f t="shared" ca="1" si="51"/>
        <v>153</v>
      </c>
      <c r="U253" s="11">
        <f t="shared" si="52"/>
        <v>0.83333333333333326</v>
      </c>
      <c r="V253" s="11" t="str">
        <f t="shared" ca="1" si="53"/>
        <v>-</v>
      </c>
      <c r="W253" s="7">
        <f ca="1">IF(OR(M253="〇",N253="〇"),IF(E253&lt;=$C$1,YEAR(TODAY()),YEAR(TODAY())-1),IF(E253&lt;=$C$1,YEAR(TODAY())+1,YEAR(TODAY())))</f>
        <v>2021</v>
      </c>
      <c r="X253" s="7" t="str">
        <f t="shared" si="42"/>
        <v>0701</v>
      </c>
      <c r="Y253" s="7">
        <f ca="1">IF(H253&lt;$C$1,YEAR(TODAY())+1,YEAR(TODAY()))</f>
        <v>2021</v>
      </c>
      <c r="Z253" s="8" t="str">
        <f t="shared" si="43"/>
        <v>1130</v>
      </c>
      <c r="AA253" s="9">
        <f t="shared" ca="1" si="54"/>
        <v>44378</v>
      </c>
      <c r="AB253" s="9">
        <f t="shared" ca="1" si="55"/>
        <v>44530</v>
      </c>
    </row>
    <row r="254" spans="1:28" x14ac:dyDescent="0.7">
      <c r="A254" s="1" t="s">
        <v>268</v>
      </c>
      <c r="B254" s="1" t="s">
        <v>114</v>
      </c>
      <c r="C254" s="1">
        <v>2</v>
      </c>
      <c r="E254" s="4">
        <v>301</v>
      </c>
      <c r="F254" s="4" t="str">
        <f t="shared" si="44"/>
        <v/>
      </c>
      <c r="G254" s="4" t="str">
        <f t="shared" si="45"/>
        <v/>
      </c>
      <c r="H254" s="4">
        <v>1231</v>
      </c>
      <c r="I254" s="3">
        <v>0</v>
      </c>
      <c r="J254" s="3" t="str">
        <f t="shared" si="46"/>
        <v/>
      </c>
      <c r="K254" s="3" t="str">
        <f t="shared" si="47"/>
        <v/>
      </c>
      <c r="L254" s="3">
        <v>0.99930555555555556</v>
      </c>
      <c r="M254" s="1" t="str">
        <f ca="1">IF(E254&lt;=H254,IF(AND($C$1&gt;=E254,$C$1&lt;=H254),"〇","×"),IF(AND($C$1&gt;=E254,$C$1&lt;=F254),"〇","×"))</f>
        <v>〇</v>
      </c>
      <c r="N254" s="1" t="str">
        <f>IF(E254&gt;H254,IF(AND($C$1&gt;=G254,$C$1&lt;=H254),"〇","×"),"")</f>
        <v/>
      </c>
      <c r="O254" s="1" t="str">
        <f t="shared" ca="1" si="56"/>
        <v>〇</v>
      </c>
      <c r="P254" s="1" t="str">
        <f t="shared" si="57"/>
        <v/>
      </c>
      <c r="Q254" s="1" t="str">
        <f t="shared" ca="1" si="58"/>
        <v>◎</v>
      </c>
      <c r="R254" s="1">
        <f ca="1">IF(OR(M254="〇",N254="〇"),DATEDIF($A$1,AB254,"d")+1,"-")</f>
        <v>94</v>
      </c>
      <c r="S254" s="1" t="str">
        <f ca="1">IF(AND(M254="×",OR(N254="×",N254="")),DATEDIF($A$1,AA254,"d"),"-")</f>
        <v>-</v>
      </c>
      <c r="T254" s="10">
        <f t="shared" ca="1" si="51"/>
        <v>306</v>
      </c>
      <c r="U254" s="11">
        <f t="shared" si="52"/>
        <v>0.99930555555555556</v>
      </c>
      <c r="V254" s="11" t="str">
        <f t="shared" ca="1" si="53"/>
        <v>いつでも</v>
      </c>
      <c r="W254" s="7">
        <f ca="1">IF(OR(M254="〇",N254="〇"),IF(E254&lt;=$C$1,YEAR(TODAY()),YEAR(TODAY())-1),IF(E254&lt;=$C$1,YEAR(TODAY())+1,YEAR(TODAY())))</f>
        <v>2021</v>
      </c>
      <c r="X254" s="7" t="str">
        <f t="shared" si="42"/>
        <v>0301</v>
      </c>
      <c r="Y254" s="7">
        <f ca="1">IF(H254&lt;$C$1,YEAR(TODAY())+1,YEAR(TODAY()))</f>
        <v>2021</v>
      </c>
      <c r="Z254" s="8" t="str">
        <f t="shared" si="43"/>
        <v>1231</v>
      </c>
      <c r="AA254" s="9">
        <f t="shared" ca="1" si="54"/>
        <v>44256</v>
      </c>
      <c r="AB254" s="9">
        <f t="shared" ca="1" si="55"/>
        <v>44561</v>
      </c>
    </row>
    <row r="255" spans="1:28" x14ac:dyDescent="0.7">
      <c r="A255" s="1" t="s">
        <v>269</v>
      </c>
      <c r="B255" s="1" t="s">
        <v>114</v>
      </c>
      <c r="C255" s="1">
        <v>2</v>
      </c>
      <c r="E255" s="4">
        <v>301</v>
      </c>
      <c r="F255" s="4">
        <f t="shared" si="44"/>
        <v>1231</v>
      </c>
      <c r="G255" s="4">
        <f t="shared" si="45"/>
        <v>101</v>
      </c>
      <c r="H255" s="4">
        <v>131</v>
      </c>
      <c r="I255" s="3">
        <v>0.125</v>
      </c>
      <c r="J255" s="3" t="str">
        <f t="shared" si="46"/>
        <v/>
      </c>
      <c r="K255" s="3" t="str">
        <f t="shared" si="47"/>
        <v/>
      </c>
      <c r="L255" s="3">
        <v>0.83333333333333337</v>
      </c>
      <c r="M255" s="1" t="str">
        <f ca="1">IF(E255&lt;=H255,IF(AND($C$1&gt;=E255,$C$1&lt;=H255),"〇","×"),IF(AND($C$1&gt;=E255,$C$1&lt;=F255),"〇","×"))</f>
        <v>〇</v>
      </c>
      <c r="N255" s="1" t="str">
        <f ca="1">IF(E255&gt;H255,IF(AND($C$1&gt;=G255,$C$1&lt;=H255),"〇","×"),"")</f>
        <v>×</v>
      </c>
      <c r="O255" s="1" t="str">
        <f t="shared" ca="1" si="56"/>
        <v>〇</v>
      </c>
      <c r="P255" s="1" t="str">
        <f t="shared" si="57"/>
        <v/>
      </c>
      <c r="Q255" s="1" t="str">
        <f t="shared" ca="1" si="58"/>
        <v>◎</v>
      </c>
      <c r="R255" s="1">
        <f ca="1">IF(OR(M255="〇",N255="〇"),DATEDIF($A$1,AB255,"d")+1,"-")</f>
        <v>125</v>
      </c>
      <c r="S255" s="1" t="str">
        <f ca="1">IF(AND(M255="×",OR(N255="×",N255="")),DATEDIF($A$1,AA255,"d"),"-")</f>
        <v>-</v>
      </c>
      <c r="T255" s="10">
        <f t="shared" ca="1" si="51"/>
        <v>337</v>
      </c>
      <c r="U255" s="11">
        <f t="shared" si="52"/>
        <v>0.70833333333333337</v>
      </c>
      <c r="V255" s="11">
        <f t="shared" ca="1" si="53"/>
        <v>0.25533587962612125</v>
      </c>
      <c r="W255" s="7">
        <f ca="1">IF(OR(M255="〇",N255="〇"),IF(E255&lt;=$C$1,YEAR(TODAY()),YEAR(TODAY())-1),IF(E255&lt;=$C$1,YEAR(TODAY())+1,YEAR(TODAY())))</f>
        <v>2021</v>
      </c>
      <c r="X255" s="7" t="str">
        <f t="shared" si="42"/>
        <v>0301</v>
      </c>
      <c r="Y255" s="7">
        <f ca="1">IF(H255&lt;$C$1,YEAR(TODAY())+1,YEAR(TODAY()))</f>
        <v>2022</v>
      </c>
      <c r="Z255" s="8" t="str">
        <f t="shared" si="43"/>
        <v>0131</v>
      </c>
      <c r="AA255" s="9">
        <f t="shared" ca="1" si="54"/>
        <v>44256</v>
      </c>
      <c r="AB255" s="9">
        <f t="shared" ca="1" si="55"/>
        <v>44592</v>
      </c>
    </row>
    <row r="256" spans="1:28" x14ac:dyDescent="0.7">
      <c r="A256" s="1" t="s">
        <v>270</v>
      </c>
      <c r="B256" s="1" t="s">
        <v>116</v>
      </c>
      <c r="C256" s="1">
        <v>1</v>
      </c>
      <c r="E256" s="4">
        <v>615</v>
      </c>
      <c r="F256" s="4" t="str">
        <f t="shared" si="44"/>
        <v/>
      </c>
      <c r="G256" s="4" t="str">
        <f t="shared" si="45"/>
        <v/>
      </c>
      <c r="H256" s="4">
        <v>831</v>
      </c>
      <c r="I256" s="3">
        <v>0</v>
      </c>
      <c r="J256" s="3" t="str">
        <f t="shared" si="46"/>
        <v/>
      </c>
      <c r="K256" s="3" t="str">
        <f t="shared" si="47"/>
        <v/>
      </c>
      <c r="L256" s="3">
        <v>0.99930555555555556</v>
      </c>
      <c r="M256" s="1" t="str">
        <f ca="1">IF(E256&lt;=H256,IF(AND($C$1&gt;=E256,$C$1&lt;=H256),"〇","×"),IF(AND($C$1&gt;=E256,$C$1&lt;=F256),"〇","×"))</f>
        <v>×</v>
      </c>
      <c r="N256" s="1" t="str">
        <f>IF(E256&gt;H256,IF(AND($C$1&gt;=G256,$C$1&lt;=H256),"〇","×"),"")</f>
        <v/>
      </c>
      <c r="O256" s="1" t="str">
        <f t="shared" ca="1" si="56"/>
        <v>〇</v>
      </c>
      <c r="P256" s="1" t="str">
        <f t="shared" si="57"/>
        <v/>
      </c>
      <c r="Q256" s="1" t="str">
        <f t="shared" ca="1" si="58"/>
        <v>×</v>
      </c>
      <c r="R256" s="1" t="str">
        <f ca="1">IF(OR(M256="〇",N256="〇"),DATEDIF($A$1,AB256,"d")+1,"-")</f>
        <v>-</v>
      </c>
      <c r="S256" s="1">
        <f ca="1">IF(AND(M256="×",OR(N256="×",N256="")),DATEDIF($A$1,AA256,"d"),"-")</f>
        <v>259</v>
      </c>
      <c r="T256" s="10">
        <f t="shared" ca="1" si="51"/>
        <v>78</v>
      </c>
      <c r="U256" s="11">
        <f t="shared" si="52"/>
        <v>0.99930555555555556</v>
      </c>
      <c r="V256" s="11" t="str">
        <f t="shared" ca="1" si="53"/>
        <v>-</v>
      </c>
      <c r="W256" s="7">
        <f ca="1">IF(OR(M256="〇",N256="〇"),IF(E256&lt;=$C$1,YEAR(TODAY()),YEAR(TODAY())-1),IF(E256&lt;=$C$1,YEAR(TODAY())+1,YEAR(TODAY())))</f>
        <v>2022</v>
      </c>
      <c r="X256" s="7" t="str">
        <f t="shared" si="42"/>
        <v>0615</v>
      </c>
      <c r="Y256" s="7">
        <f ca="1">IF(H256&lt;$C$1,YEAR(TODAY())+1,YEAR(TODAY()))</f>
        <v>2022</v>
      </c>
      <c r="Z256" s="8" t="str">
        <f t="shared" si="43"/>
        <v>0831</v>
      </c>
      <c r="AA256" s="9">
        <f t="shared" ca="1" si="54"/>
        <v>44727</v>
      </c>
      <c r="AB256" s="9">
        <f t="shared" ca="1" si="55"/>
        <v>44804</v>
      </c>
    </row>
    <row r="257" spans="1:28" x14ac:dyDescent="0.7">
      <c r="A257" s="1" t="s">
        <v>271</v>
      </c>
      <c r="B257" s="1" t="s">
        <v>114</v>
      </c>
      <c r="C257" s="1">
        <v>1</v>
      </c>
      <c r="E257" s="4">
        <v>701</v>
      </c>
      <c r="F257" s="4">
        <f t="shared" si="44"/>
        <v>1231</v>
      </c>
      <c r="G257" s="4">
        <f t="shared" si="45"/>
        <v>101</v>
      </c>
      <c r="H257" s="4">
        <v>225</v>
      </c>
      <c r="I257" s="3">
        <v>0.30555555555555552</v>
      </c>
      <c r="J257" s="3" t="str">
        <f t="shared" si="46"/>
        <v/>
      </c>
      <c r="K257" s="3" t="str">
        <f t="shared" si="47"/>
        <v/>
      </c>
      <c r="L257" s="3">
        <v>0.59027777777777779</v>
      </c>
      <c r="M257" s="1" t="str">
        <f ca="1">IF(E257&lt;=H257,IF(AND($C$1&gt;=E257,$C$1&lt;=H257),"〇","×"),IF(AND($C$1&gt;=E257,$C$1&lt;=F257),"〇","×"))</f>
        <v>〇</v>
      </c>
      <c r="N257" s="1" t="str">
        <f ca="1">IF(E257&gt;H257,IF(AND($C$1&gt;=G257,$C$1&lt;=H257),"〇","×"),"")</f>
        <v>×</v>
      </c>
      <c r="O257" s="1" t="str">
        <f t="shared" ca="1" si="56"/>
        <v>〇</v>
      </c>
      <c r="P257" s="1" t="str">
        <f t="shared" si="57"/>
        <v/>
      </c>
      <c r="Q257" s="1" t="str">
        <f t="shared" ca="1" si="58"/>
        <v>◎</v>
      </c>
      <c r="R257" s="1">
        <f ca="1">IF(OR(M257="〇",N257="〇"),DATEDIF($A$1,AB257,"d")+1,"-")</f>
        <v>150</v>
      </c>
      <c r="S257" s="1" t="str">
        <f ca="1">IF(AND(M257="×",OR(N257="×",N257="")),DATEDIF($A$1,AA257,"d"),"-")</f>
        <v>-</v>
      </c>
      <c r="T257" s="10">
        <f t="shared" ca="1" si="51"/>
        <v>240</v>
      </c>
      <c r="U257" s="11">
        <f t="shared" si="52"/>
        <v>0.28472222222222227</v>
      </c>
      <c r="V257" s="11">
        <f t="shared" ca="1" si="53"/>
        <v>1.2280324070565674E-2</v>
      </c>
      <c r="W257" s="7">
        <f ca="1">IF(OR(M257="〇",N257="〇"),IF(E257&lt;=$C$1,YEAR(TODAY()),YEAR(TODAY())-1),IF(E257&lt;=$C$1,YEAR(TODAY())+1,YEAR(TODAY())))</f>
        <v>2021</v>
      </c>
      <c r="X257" s="7" t="str">
        <f t="shared" si="42"/>
        <v>0701</v>
      </c>
      <c r="Y257" s="7">
        <f ca="1">IF(H257&lt;$C$1,YEAR(TODAY())+1,YEAR(TODAY()))</f>
        <v>2022</v>
      </c>
      <c r="Z257" s="8" t="str">
        <f t="shared" si="43"/>
        <v>0225</v>
      </c>
      <c r="AA257" s="9">
        <f t="shared" ca="1" si="54"/>
        <v>44378</v>
      </c>
      <c r="AB257" s="9">
        <f t="shared" ca="1" si="55"/>
        <v>44617</v>
      </c>
    </row>
    <row r="258" spans="1:28" x14ac:dyDescent="0.7">
      <c r="A258" s="1" t="s">
        <v>272</v>
      </c>
      <c r="B258" s="1" t="s">
        <v>116</v>
      </c>
      <c r="C258" s="1">
        <v>4</v>
      </c>
      <c r="E258" s="4">
        <v>1201</v>
      </c>
      <c r="F258" s="4">
        <f t="shared" si="44"/>
        <v>1231</v>
      </c>
      <c r="G258" s="4">
        <f t="shared" si="45"/>
        <v>101</v>
      </c>
      <c r="H258" s="4">
        <v>310</v>
      </c>
      <c r="I258" s="3">
        <v>0.35416666666666669</v>
      </c>
      <c r="J258" s="3" t="str">
        <f t="shared" si="46"/>
        <v/>
      </c>
      <c r="K258" s="3" t="str">
        <f t="shared" si="47"/>
        <v/>
      </c>
      <c r="L258" s="3">
        <v>0.63888888888888895</v>
      </c>
      <c r="M258" s="1" t="str">
        <f ca="1">IF(E258&lt;=H258,IF(AND($C$1&gt;=E258,$C$1&lt;=H258),"〇","×"),IF(AND($C$1&gt;=E258,$C$1&lt;=F258),"〇","×"))</f>
        <v>×</v>
      </c>
      <c r="N258" s="1" t="str">
        <f ca="1">IF(E258&gt;H258,IF(AND($C$1&gt;=G258,$C$1&lt;=H258),"〇","×"),"")</f>
        <v>×</v>
      </c>
      <c r="O258" s="1" t="str">
        <f t="shared" ca="1" si="56"/>
        <v>〇</v>
      </c>
      <c r="P258" s="1" t="str">
        <f t="shared" si="57"/>
        <v/>
      </c>
      <c r="Q258" s="1" t="str">
        <f t="shared" ca="1" si="58"/>
        <v>×</v>
      </c>
      <c r="R258" s="1" t="str">
        <f ca="1">IF(OR(M258="〇",N258="〇"),DATEDIF($A$1,AB258,"d")+1,"-")</f>
        <v>-</v>
      </c>
      <c r="S258" s="1">
        <f ca="1">IF(AND(M258="×",OR(N258="×",N258="")),DATEDIF($A$1,AA258,"d"),"-")</f>
        <v>63</v>
      </c>
      <c r="T258" s="10">
        <f t="shared" ca="1" si="51"/>
        <v>100</v>
      </c>
      <c r="U258" s="11">
        <f t="shared" si="52"/>
        <v>0.28472222222222227</v>
      </c>
      <c r="V258" s="11" t="str">
        <f t="shared" ca="1" si="53"/>
        <v>-</v>
      </c>
      <c r="W258" s="7">
        <f ca="1">IF(OR(M258="〇",N258="〇"),IF(E258&lt;=$C$1,YEAR(TODAY()),YEAR(TODAY())-1),IF(E258&lt;=$C$1,YEAR(TODAY())+1,YEAR(TODAY())))</f>
        <v>2021</v>
      </c>
      <c r="X258" s="7" t="str">
        <f t="shared" si="42"/>
        <v>1201</v>
      </c>
      <c r="Y258" s="7">
        <f ca="1">IF(H258&lt;$C$1,YEAR(TODAY())+1,YEAR(TODAY()))</f>
        <v>2022</v>
      </c>
      <c r="Z258" s="8" t="str">
        <f t="shared" si="43"/>
        <v>0310</v>
      </c>
      <c r="AA258" s="9">
        <f t="shared" ca="1" si="54"/>
        <v>44531</v>
      </c>
      <c r="AB258" s="9">
        <f t="shared" ca="1" si="55"/>
        <v>44630</v>
      </c>
    </row>
    <row r="259" spans="1:28" x14ac:dyDescent="0.7">
      <c r="A259" s="1" t="s">
        <v>273</v>
      </c>
      <c r="B259" s="1" t="s">
        <v>114</v>
      </c>
      <c r="C259" s="1">
        <v>2</v>
      </c>
      <c r="E259" s="4">
        <v>501</v>
      </c>
      <c r="F259" s="4" t="str">
        <f t="shared" si="44"/>
        <v/>
      </c>
      <c r="G259" s="4" t="str">
        <f t="shared" si="45"/>
        <v/>
      </c>
      <c r="H259" s="4">
        <v>1031</v>
      </c>
      <c r="I259" s="3">
        <v>0.375</v>
      </c>
      <c r="J259" s="3" t="str">
        <f t="shared" si="46"/>
        <v/>
      </c>
      <c r="K259" s="3" t="str">
        <f t="shared" si="47"/>
        <v/>
      </c>
      <c r="L259" s="3">
        <v>0.57638888888888895</v>
      </c>
      <c r="M259" s="1" t="str">
        <f ca="1">IF(E259&lt;=H259,IF(AND($C$1&gt;=E259,$C$1&lt;=H259),"〇","×"),IF(AND($C$1&gt;=E259,$C$1&lt;=F259),"〇","×"))</f>
        <v>〇</v>
      </c>
      <c r="N259" s="1" t="str">
        <f>IF(E259&gt;H259,IF(AND($C$1&gt;=G259,$C$1&lt;=H259),"〇","×"),"")</f>
        <v/>
      </c>
      <c r="O259" s="1" t="str">
        <f t="shared" ca="1" si="56"/>
        <v>×</v>
      </c>
      <c r="P259" s="1" t="str">
        <f t="shared" si="57"/>
        <v/>
      </c>
      <c r="Q259" s="1" t="str">
        <f t="shared" ca="1" si="58"/>
        <v>×</v>
      </c>
      <c r="R259" s="1">
        <f ca="1">IF(OR(M259="〇",N259="〇"),DATEDIF($A$1,AB259,"d")+1,"-")</f>
        <v>33</v>
      </c>
      <c r="S259" s="1" t="str">
        <f ca="1">IF(AND(M259="×",OR(N259="×",N259="")),DATEDIF($A$1,AA259,"d"),"-")</f>
        <v>-</v>
      </c>
      <c r="T259" s="10">
        <f t="shared" ca="1" si="51"/>
        <v>184</v>
      </c>
      <c r="U259" s="11">
        <f t="shared" si="52"/>
        <v>0.20138888888888895</v>
      </c>
      <c r="V259" s="11" t="str">
        <f t="shared" ca="1" si="53"/>
        <v>-</v>
      </c>
      <c r="W259" s="7">
        <f ca="1">IF(OR(M259="〇",N259="〇"),IF(E259&lt;=$C$1,YEAR(TODAY()),YEAR(TODAY())-1),IF(E259&lt;=$C$1,YEAR(TODAY())+1,YEAR(TODAY())))</f>
        <v>2021</v>
      </c>
      <c r="X259" s="7" t="str">
        <f t="shared" si="42"/>
        <v>0501</v>
      </c>
      <c r="Y259" s="7">
        <f ca="1">IF(H259&lt;$C$1,YEAR(TODAY())+1,YEAR(TODAY()))</f>
        <v>2021</v>
      </c>
      <c r="Z259" s="8" t="str">
        <f t="shared" si="43"/>
        <v>1031</v>
      </c>
      <c r="AA259" s="9">
        <f t="shared" ca="1" si="54"/>
        <v>44317</v>
      </c>
      <c r="AB259" s="9">
        <f t="shared" ca="1" si="55"/>
        <v>44500</v>
      </c>
    </row>
    <row r="260" spans="1:28" x14ac:dyDescent="0.7">
      <c r="A260" s="1" t="s">
        <v>274</v>
      </c>
      <c r="B260" s="1" t="s">
        <v>114</v>
      </c>
      <c r="C260" s="1">
        <v>4</v>
      </c>
      <c r="E260" s="4">
        <v>401</v>
      </c>
      <c r="F260" s="4" t="str">
        <f t="shared" si="44"/>
        <v/>
      </c>
      <c r="G260" s="4" t="str">
        <f t="shared" si="45"/>
        <v/>
      </c>
      <c r="H260" s="4">
        <v>1031</v>
      </c>
      <c r="I260" s="3">
        <v>0.4375</v>
      </c>
      <c r="J260" s="3" t="str">
        <f t="shared" si="46"/>
        <v/>
      </c>
      <c r="K260" s="3" t="str">
        <f t="shared" si="47"/>
        <v/>
      </c>
      <c r="L260" s="3">
        <v>0.69444444444444453</v>
      </c>
      <c r="M260" s="1" t="str">
        <f ca="1">IF(E260&lt;=H260,IF(AND($C$1&gt;=E260,$C$1&lt;=H260),"〇","×"),IF(AND($C$1&gt;=E260,$C$1&lt;=F260),"〇","×"))</f>
        <v>〇</v>
      </c>
      <c r="N260" s="1" t="str">
        <f>IF(E260&gt;H260,IF(AND($C$1&gt;=G260,$C$1&lt;=H260),"〇","×"),"")</f>
        <v/>
      </c>
      <c r="O260" s="1" t="str">
        <f t="shared" ca="1" si="56"/>
        <v>〇</v>
      </c>
      <c r="P260" s="1" t="str">
        <f t="shared" si="57"/>
        <v/>
      </c>
      <c r="Q260" s="1" t="str">
        <f t="shared" ca="1" si="58"/>
        <v>◎</v>
      </c>
      <c r="R260" s="1">
        <f ca="1">IF(OR(M260="〇",N260="〇"),DATEDIF($A$1,AB260,"d")+1,"-")</f>
        <v>33</v>
      </c>
      <c r="S260" s="1" t="str">
        <f ca="1">IF(AND(M260="×",OR(N260="×",N260="")),DATEDIF($A$1,AA260,"d"),"-")</f>
        <v>-</v>
      </c>
      <c r="T260" s="10">
        <f t="shared" ca="1" si="51"/>
        <v>214</v>
      </c>
      <c r="U260" s="11">
        <f t="shared" si="52"/>
        <v>0.25694444444444453</v>
      </c>
      <c r="V260" s="11">
        <f t="shared" ca="1" si="53"/>
        <v>0.11644699073723241</v>
      </c>
      <c r="W260" s="7">
        <f ca="1">IF(OR(M260="〇",N260="〇"),IF(E260&lt;=$C$1,YEAR(TODAY()),YEAR(TODAY())-1),IF(E260&lt;=$C$1,YEAR(TODAY())+1,YEAR(TODAY())))</f>
        <v>2021</v>
      </c>
      <c r="X260" s="7" t="str">
        <f t="shared" ref="X260:X323" si="59">TEXT(E260,"0###")</f>
        <v>0401</v>
      </c>
      <c r="Y260" s="7">
        <f ca="1">IF(H260&lt;$C$1,YEAR(TODAY())+1,YEAR(TODAY()))</f>
        <v>2021</v>
      </c>
      <c r="Z260" s="8" t="str">
        <f t="shared" ref="Z260:Z323" si="60">TEXT(H260,"0###")</f>
        <v>1031</v>
      </c>
      <c r="AA260" s="9">
        <f t="shared" ca="1" si="54"/>
        <v>44287</v>
      </c>
      <c r="AB260" s="9">
        <f t="shared" ca="1" si="55"/>
        <v>44500</v>
      </c>
    </row>
    <row r="261" spans="1:28" x14ac:dyDescent="0.7">
      <c r="A261" s="1" t="s">
        <v>275</v>
      </c>
      <c r="B261" s="1" t="s">
        <v>60</v>
      </c>
      <c r="C261" s="1">
        <v>3</v>
      </c>
      <c r="E261" s="4">
        <v>1101</v>
      </c>
      <c r="F261" s="4">
        <f t="shared" ref="F261:F324" si="61">IF(E261&gt;H261,1231,"")</f>
        <v>1231</v>
      </c>
      <c r="G261" s="4">
        <f t="shared" ref="G261:G324" si="62">IF(E261&gt;H261,101,"")</f>
        <v>101</v>
      </c>
      <c r="H261" s="4">
        <v>730</v>
      </c>
      <c r="I261" s="3">
        <v>0.375</v>
      </c>
      <c r="J261" s="3" t="str">
        <f t="shared" ref="J261:J324" si="63">IF(I261&gt;L261,TIME(23,59,0),"")</f>
        <v/>
      </c>
      <c r="K261" s="3" t="str">
        <f t="shared" ref="K261:K324" si="64">IF(I261&gt;L261,TIME(0,0,0),"")</f>
        <v/>
      </c>
      <c r="L261" s="3">
        <v>0.625</v>
      </c>
      <c r="M261" s="1" t="str">
        <f ca="1">IF(E261&lt;=H261,IF(AND($C$1&gt;=E261,$C$1&lt;=H261),"〇","×"),IF(AND($C$1&gt;=E261,$C$1&lt;=F261),"〇","×"))</f>
        <v>×</v>
      </c>
      <c r="N261" s="1" t="str">
        <f ca="1">IF(E261&gt;H261,IF(AND($C$1&gt;=G261,$C$1&lt;=H261),"〇","×"),"")</f>
        <v>×</v>
      </c>
      <c r="O261" s="1" t="str">
        <f t="shared" ca="1" si="56"/>
        <v>〇</v>
      </c>
      <c r="P261" s="1" t="str">
        <f t="shared" si="57"/>
        <v/>
      </c>
      <c r="Q261" s="1" t="str">
        <f t="shared" ca="1" si="58"/>
        <v>×</v>
      </c>
      <c r="R261" s="1" t="str">
        <f ca="1">IF(OR(M261="〇",N261="〇"),DATEDIF($A$1,AB261,"d")+1,"-")</f>
        <v>-</v>
      </c>
      <c r="S261" s="1">
        <f ca="1">IF(AND(M261="×",OR(N261="×",N261="")),DATEDIF($A$1,AA261,"d"),"-")</f>
        <v>33</v>
      </c>
      <c r="T261" s="10">
        <f t="shared" ref="T261:T324" ca="1" si="65">DATEDIF(AA261,AB261,"d")+1</f>
        <v>272</v>
      </c>
      <c r="U261" s="11">
        <f t="shared" ref="U261:U324" si="66">IF(I261&lt;L261,L261-I261,I261-L261)</f>
        <v>0.25</v>
      </c>
      <c r="V261" s="11" t="str">
        <f t="shared" ref="V261:V324" ca="1" si="67">IF(Q261="◎",IF(U261=0.999305555555556,"いつでも",L261+IF($B$1&gt;L261,1,0)-$B$1),"-")</f>
        <v>-</v>
      </c>
      <c r="W261" s="7">
        <f ca="1">IF(OR(M261="〇",N261="〇"),IF(E261&lt;=$C$1,YEAR(TODAY()),YEAR(TODAY())-1),IF(E261&lt;=$C$1,YEAR(TODAY())+1,YEAR(TODAY())))</f>
        <v>2021</v>
      </c>
      <c r="X261" s="7" t="str">
        <f t="shared" si="59"/>
        <v>1101</v>
      </c>
      <c r="Y261" s="7">
        <f ca="1">IF(H261&lt;$C$1,YEAR(TODAY())+1,YEAR(TODAY()))</f>
        <v>2022</v>
      </c>
      <c r="Z261" s="8" t="str">
        <f t="shared" si="60"/>
        <v>0730</v>
      </c>
      <c r="AA261" s="9">
        <f t="shared" ref="AA261:AA324" ca="1" si="68">DATEVALUE(TEXT(W261&amp;X261,"0000!/00!/00"))</f>
        <v>44501</v>
      </c>
      <c r="AB261" s="9">
        <f t="shared" ref="AB261:AB324" ca="1" si="69">DATEVALUE(TEXT(Y261&amp;Z261,"0000!/00!/00"))</f>
        <v>44772</v>
      </c>
    </row>
    <row r="262" spans="1:28" x14ac:dyDescent="0.7">
      <c r="A262" s="1" t="s">
        <v>276</v>
      </c>
      <c r="B262" s="1" t="s">
        <v>60</v>
      </c>
      <c r="C262" s="1">
        <v>4</v>
      </c>
      <c r="E262" s="4">
        <v>1201</v>
      </c>
      <c r="F262" s="4">
        <f t="shared" si="61"/>
        <v>1231</v>
      </c>
      <c r="G262" s="4">
        <f t="shared" si="62"/>
        <v>101</v>
      </c>
      <c r="H262" s="4">
        <v>430</v>
      </c>
      <c r="I262" s="3">
        <v>0.25</v>
      </c>
      <c r="J262" s="3" t="str">
        <f t="shared" si="63"/>
        <v/>
      </c>
      <c r="K262" s="3" t="str">
        <f t="shared" si="64"/>
        <v/>
      </c>
      <c r="L262" s="3">
        <v>0.50694444444444442</v>
      </c>
      <c r="M262" s="1" t="str">
        <f ca="1">IF(E262&lt;=H262,IF(AND($C$1&gt;=E262,$C$1&lt;=H262),"〇","×"),IF(AND($C$1&gt;=E262,$C$1&lt;=F262),"〇","×"))</f>
        <v>×</v>
      </c>
      <c r="N262" s="1" t="str">
        <f ca="1">IF(E262&gt;H262,IF(AND($C$1&gt;=G262,$C$1&lt;=H262),"〇","×"),"")</f>
        <v>×</v>
      </c>
      <c r="O262" s="1" t="str">
        <f t="shared" ca="1" si="56"/>
        <v>×</v>
      </c>
      <c r="P262" s="1" t="str">
        <f t="shared" si="57"/>
        <v/>
      </c>
      <c r="Q262" s="1" t="str">
        <f t="shared" ca="1" si="58"/>
        <v>×</v>
      </c>
      <c r="R262" s="1" t="str">
        <f ca="1">IF(OR(M262="〇",N262="〇"),DATEDIF($A$1,AB262,"d")+1,"-")</f>
        <v>-</v>
      </c>
      <c r="S262" s="1">
        <f ca="1">IF(AND(M262="×",OR(N262="×",N262="")),DATEDIF($A$1,AA262,"d"),"-")</f>
        <v>63</v>
      </c>
      <c r="T262" s="10">
        <f t="shared" ca="1" si="65"/>
        <v>151</v>
      </c>
      <c r="U262" s="11">
        <f t="shared" si="66"/>
        <v>0.25694444444444442</v>
      </c>
      <c r="V262" s="11" t="str">
        <f t="shared" ca="1" si="67"/>
        <v>-</v>
      </c>
      <c r="W262" s="7">
        <f ca="1">IF(OR(M262="〇",N262="〇"),IF(E262&lt;=$C$1,YEAR(TODAY()),YEAR(TODAY())-1),IF(E262&lt;=$C$1,YEAR(TODAY())+1,YEAR(TODAY())))</f>
        <v>2021</v>
      </c>
      <c r="X262" s="7" t="str">
        <f t="shared" si="59"/>
        <v>1201</v>
      </c>
      <c r="Y262" s="7">
        <f ca="1">IF(H262&lt;$C$1,YEAR(TODAY())+1,YEAR(TODAY()))</f>
        <v>2022</v>
      </c>
      <c r="Z262" s="8" t="str">
        <f t="shared" si="60"/>
        <v>0430</v>
      </c>
      <c r="AA262" s="9">
        <f t="shared" ca="1" si="68"/>
        <v>44531</v>
      </c>
      <c r="AB262" s="9">
        <f t="shared" ca="1" si="69"/>
        <v>44681</v>
      </c>
    </row>
    <row r="263" spans="1:28" x14ac:dyDescent="0.7">
      <c r="A263" s="1" t="s">
        <v>277</v>
      </c>
      <c r="B263" s="1" t="s">
        <v>116</v>
      </c>
      <c r="C263" s="1">
        <v>4</v>
      </c>
      <c r="E263" s="4">
        <v>1201</v>
      </c>
      <c r="F263" s="4">
        <f t="shared" si="61"/>
        <v>1231</v>
      </c>
      <c r="G263" s="4">
        <f t="shared" si="62"/>
        <v>101</v>
      </c>
      <c r="H263" s="4">
        <v>430</v>
      </c>
      <c r="I263" s="3">
        <v>0</v>
      </c>
      <c r="J263" s="3" t="str">
        <f t="shared" si="63"/>
        <v/>
      </c>
      <c r="K263" s="3" t="str">
        <f t="shared" si="64"/>
        <v/>
      </c>
      <c r="L263" s="3">
        <v>0.99930555555555556</v>
      </c>
      <c r="M263" s="1" t="str">
        <f ca="1">IF(E263&lt;=H263,IF(AND($C$1&gt;=E263,$C$1&lt;=H263),"〇","×"),IF(AND($C$1&gt;=E263,$C$1&lt;=F263),"〇","×"))</f>
        <v>×</v>
      </c>
      <c r="N263" s="1" t="str">
        <f ca="1">IF(E263&gt;H263,IF(AND($C$1&gt;=G263,$C$1&lt;=H263),"〇","×"),"")</f>
        <v>×</v>
      </c>
      <c r="O263" s="1" t="str">
        <f t="shared" ca="1" si="56"/>
        <v>〇</v>
      </c>
      <c r="P263" s="1" t="str">
        <f t="shared" si="57"/>
        <v/>
      </c>
      <c r="Q263" s="1" t="str">
        <f t="shared" ca="1" si="58"/>
        <v>×</v>
      </c>
      <c r="R263" s="1" t="str">
        <f ca="1">IF(OR(M263="〇",N263="〇"),DATEDIF($A$1,AB263,"d")+1,"-")</f>
        <v>-</v>
      </c>
      <c r="S263" s="1">
        <f ca="1">IF(AND(M263="×",OR(N263="×",N263="")),DATEDIF($A$1,AA263,"d"),"-")</f>
        <v>63</v>
      </c>
      <c r="T263" s="10">
        <f t="shared" ca="1" si="65"/>
        <v>151</v>
      </c>
      <c r="U263" s="11">
        <f t="shared" si="66"/>
        <v>0.99930555555555556</v>
      </c>
      <c r="V263" s="11" t="str">
        <f t="shared" ca="1" si="67"/>
        <v>-</v>
      </c>
      <c r="W263" s="7">
        <f ca="1">IF(OR(M263="〇",N263="〇"),IF(E263&lt;=$C$1,YEAR(TODAY()),YEAR(TODAY())-1),IF(E263&lt;=$C$1,YEAR(TODAY())+1,YEAR(TODAY())))</f>
        <v>2021</v>
      </c>
      <c r="X263" s="7" t="str">
        <f t="shared" si="59"/>
        <v>1201</v>
      </c>
      <c r="Y263" s="7">
        <f ca="1">IF(H263&lt;$C$1,YEAR(TODAY())+1,YEAR(TODAY()))</f>
        <v>2022</v>
      </c>
      <c r="Z263" s="8" t="str">
        <f t="shared" si="60"/>
        <v>0430</v>
      </c>
      <c r="AA263" s="9">
        <f t="shared" ca="1" si="68"/>
        <v>44531</v>
      </c>
      <c r="AB263" s="9">
        <f t="shared" ca="1" si="69"/>
        <v>44681</v>
      </c>
    </row>
    <row r="264" spans="1:28" x14ac:dyDescent="0.7">
      <c r="A264" s="1" t="s">
        <v>278</v>
      </c>
      <c r="B264" s="1" t="s">
        <v>115</v>
      </c>
      <c r="C264" s="1">
        <v>4</v>
      </c>
      <c r="E264" s="4">
        <v>1201</v>
      </c>
      <c r="F264" s="4">
        <f t="shared" si="61"/>
        <v>1231</v>
      </c>
      <c r="G264" s="4">
        <f t="shared" si="62"/>
        <v>101</v>
      </c>
      <c r="H264" s="4">
        <v>430</v>
      </c>
      <c r="I264" s="3">
        <v>0.35416666666666669</v>
      </c>
      <c r="J264" s="3" t="str">
        <f t="shared" si="63"/>
        <v/>
      </c>
      <c r="K264" s="3" t="str">
        <f t="shared" si="64"/>
        <v/>
      </c>
      <c r="L264" s="3">
        <v>0.63888888888888895</v>
      </c>
      <c r="M264" s="1" t="str">
        <f ca="1">IF(E264&lt;=H264,IF(AND($C$1&gt;=E264,$C$1&lt;=H264),"〇","×"),IF(AND($C$1&gt;=E264,$C$1&lt;=F264),"〇","×"))</f>
        <v>×</v>
      </c>
      <c r="N264" s="1" t="str">
        <f ca="1">IF(E264&gt;H264,IF(AND($C$1&gt;=G264,$C$1&lt;=H264),"〇","×"),"")</f>
        <v>×</v>
      </c>
      <c r="O264" s="1" t="str">
        <f t="shared" ca="1" si="56"/>
        <v>〇</v>
      </c>
      <c r="P264" s="1" t="str">
        <f t="shared" si="57"/>
        <v/>
      </c>
      <c r="Q264" s="1" t="str">
        <f t="shared" ca="1" si="58"/>
        <v>×</v>
      </c>
      <c r="R264" s="1" t="str">
        <f ca="1">IF(OR(M264="〇",N264="〇"),DATEDIF($A$1,AB264,"d")+1,"-")</f>
        <v>-</v>
      </c>
      <c r="S264" s="1">
        <f ca="1">IF(AND(M264="×",OR(N264="×",N264="")),DATEDIF($A$1,AA264,"d"),"-")</f>
        <v>63</v>
      </c>
      <c r="T264" s="10">
        <f t="shared" ca="1" si="65"/>
        <v>151</v>
      </c>
      <c r="U264" s="11">
        <f t="shared" si="66"/>
        <v>0.28472222222222227</v>
      </c>
      <c r="V264" s="11" t="str">
        <f t="shared" ca="1" si="67"/>
        <v>-</v>
      </c>
      <c r="W264" s="7">
        <f ca="1">IF(OR(M264="〇",N264="〇"),IF(E264&lt;=$C$1,YEAR(TODAY()),YEAR(TODAY())-1),IF(E264&lt;=$C$1,YEAR(TODAY())+1,YEAR(TODAY())))</f>
        <v>2021</v>
      </c>
      <c r="X264" s="7" t="str">
        <f t="shared" si="59"/>
        <v>1201</v>
      </c>
      <c r="Y264" s="7">
        <f ca="1">IF(H264&lt;$C$1,YEAR(TODAY())+1,YEAR(TODAY()))</f>
        <v>2022</v>
      </c>
      <c r="Z264" s="8" t="str">
        <f t="shared" si="60"/>
        <v>0430</v>
      </c>
      <c r="AA264" s="9">
        <f t="shared" ca="1" si="68"/>
        <v>44531</v>
      </c>
      <c r="AB264" s="9">
        <f t="shared" ca="1" si="69"/>
        <v>44681</v>
      </c>
    </row>
    <row r="265" spans="1:28" x14ac:dyDescent="0.7">
      <c r="A265" s="1" t="s">
        <v>279</v>
      </c>
      <c r="B265" s="1" t="s">
        <v>60</v>
      </c>
      <c r="C265" s="1">
        <v>3</v>
      </c>
      <c r="E265" s="4">
        <v>101</v>
      </c>
      <c r="F265" s="4" t="str">
        <f t="shared" si="61"/>
        <v/>
      </c>
      <c r="G265" s="4" t="str">
        <f t="shared" si="62"/>
        <v/>
      </c>
      <c r="H265" s="4">
        <v>1231</v>
      </c>
      <c r="I265" s="3">
        <v>0.70138888888888884</v>
      </c>
      <c r="J265" s="3" t="str">
        <f t="shared" si="63"/>
        <v/>
      </c>
      <c r="K265" s="3" t="str">
        <f t="shared" si="64"/>
        <v/>
      </c>
      <c r="L265" s="3">
        <v>0.90972222222222221</v>
      </c>
      <c r="M265" s="1" t="str">
        <f ca="1">IF(E265&lt;=H265,IF(AND($C$1&gt;=E265,$C$1&lt;=H265),"〇","×"),IF(AND($C$1&gt;=E265,$C$1&lt;=F265),"〇","×"))</f>
        <v>〇</v>
      </c>
      <c r="N265" s="1" t="str">
        <f>IF(E265&gt;H265,IF(AND($C$1&gt;=G265,$C$1&lt;=H265),"〇","×"),"")</f>
        <v/>
      </c>
      <c r="O265" s="1" t="str">
        <f t="shared" ca="1" si="56"/>
        <v>×</v>
      </c>
      <c r="P265" s="1" t="str">
        <f t="shared" si="57"/>
        <v/>
      </c>
      <c r="Q265" s="1" t="str">
        <f t="shared" ca="1" si="58"/>
        <v>×</v>
      </c>
      <c r="R265" s="1">
        <f ca="1">IF(OR(M265="〇",N265="〇"),DATEDIF($A$1,AB265,"d")+1,"-")</f>
        <v>94</v>
      </c>
      <c r="S265" s="1" t="str">
        <f ca="1">IF(AND(M265="×",OR(N265="×",N265="")),DATEDIF($A$1,AA265,"d"),"-")</f>
        <v>-</v>
      </c>
      <c r="T265" s="10">
        <f t="shared" ca="1" si="65"/>
        <v>365</v>
      </c>
      <c r="U265" s="11">
        <f t="shared" si="66"/>
        <v>0.20833333333333337</v>
      </c>
      <c r="V265" s="11" t="str">
        <f t="shared" ca="1" si="67"/>
        <v>-</v>
      </c>
      <c r="W265" s="7">
        <f ca="1">IF(OR(M265="〇",N265="〇"),IF(E265&lt;=$C$1,YEAR(TODAY()),YEAR(TODAY())-1),IF(E265&lt;=$C$1,YEAR(TODAY())+1,YEAR(TODAY())))</f>
        <v>2021</v>
      </c>
      <c r="X265" s="7" t="str">
        <f t="shared" si="59"/>
        <v>0101</v>
      </c>
      <c r="Y265" s="7">
        <f ca="1">IF(H265&lt;$C$1,YEAR(TODAY())+1,YEAR(TODAY()))</f>
        <v>2021</v>
      </c>
      <c r="Z265" s="8" t="str">
        <f t="shared" si="60"/>
        <v>1231</v>
      </c>
      <c r="AA265" s="9">
        <f t="shared" ca="1" si="68"/>
        <v>44197</v>
      </c>
      <c r="AB265" s="9">
        <f t="shared" ca="1" si="69"/>
        <v>44561</v>
      </c>
    </row>
    <row r="266" spans="1:28" x14ac:dyDescent="0.7">
      <c r="A266" s="1" t="s">
        <v>280</v>
      </c>
      <c r="B266" s="1" t="s">
        <v>60</v>
      </c>
      <c r="C266" s="1">
        <v>1</v>
      </c>
      <c r="E266" s="4">
        <v>408</v>
      </c>
      <c r="F266" s="4" t="str">
        <f t="shared" si="61"/>
        <v/>
      </c>
      <c r="G266" s="4" t="str">
        <f t="shared" si="62"/>
        <v/>
      </c>
      <c r="H266" s="4">
        <v>1126</v>
      </c>
      <c r="I266" s="3">
        <v>0.78472222222222221</v>
      </c>
      <c r="J266" s="3" t="str">
        <f t="shared" si="63"/>
        <v/>
      </c>
      <c r="K266" s="3" t="str">
        <f t="shared" si="64"/>
        <v/>
      </c>
      <c r="L266" s="3">
        <v>0.91666666666666663</v>
      </c>
      <c r="M266" s="1" t="str">
        <f ca="1">IF(E266&lt;=H266,IF(AND($C$1&gt;=E266,$C$1&lt;=H266),"〇","×"),IF(AND($C$1&gt;=E266,$C$1&lt;=F266),"〇","×"))</f>
        <v>〇</v>
      </c>
      <c r="N266" s="1" t="str">
        <f>IF(E266&gt;H266,IF(AND($C$1&gt;=G266,$C$1&lt;=H266),"〇","×"),"")</f>
        <v/>
      </c>
      <c r="O266" s="1" t="str">
        <f t="shared" ca="1" si="56"/>
        <v>×</v>
      </c>
      <c r="P266" s="1" t="str">
        <f t="shared" si="57"/>
        <v/>
      </c>
      <c r="Q266" s="1" t="str">
        <f t="shared" ca="1" si="58"/>
        <v>×</v>
      </c>
      <c r="R266" s="1">
        <f ca="1">IF(OR(M266="〇",N266="〇"),DATEDIF($A$1,AB266,"d")+1,"-")</f>
        <v>59</v>
      </c>
      <c r="S266" s="1" t="str">
        <f ca="1">IF(AND(M266="×",OR(N266="×",N266="")),DATEDIF($A$1,AA266,"d"),"-")</f>
        <v>-</v>
      </c>
      <c r="T266" s="10">
        <f t="shared" ca="1" si="65"/>
        <v>233</v>
      </c>
      <c r="U266" s="11">
        <f t="shared" si="66"/>
        <v>0.13194444444444442</v>
      </c>
      <c r="V266" s="11" t="str">
        <f t="shared" ca="1" si="67"/>
        <v>-</v>
      </c>
      <c r="W266" s="7">
        <f ca="1">IF(OR(M266="〇",N266="〇"),IF(E266&lt;=$C$1,YEAR(TODAY()),YEAR(TODAY())-1),IF(E266&lt;=$C$1,YEAR(TODAY())+1,YEAR(TODAY())))</f>
        <v>2021</v>
      </c>
      <c r="X266" s="7" t="str">
        <f t="shared" si="59"/>
        <v>0408</v>
      </c>
      <c r="Y266" s="7">
        <f ca="1">IF(H266&lt;$C$1,YEAR(TODAY())+1,YEAR(TODAY()))</f>
        <v>2021</v>
      </c>
      <c r="Z266" s="8" t="str">
        <f t="shared" si="60"/>
        <v>1126</v>
      </c>
      <c r="AA266" s="9">
        <f t="shared" ca="1" si="68"/>
        <v>44294</v>
      </c>
      <c r="AB266" s="9">
        <f t="shared" ca="1" si="69"/>
        <v>44526</v>
      </c>
    </row>
    <row r="267" spans="1:28" x14ac:dyDescent="0.7">
      <c r="A267" s="1" t="s">
        <v>281</v>
      </c>
      <c r="B267" s="1" t="s">
        <v>60</v>
      </c>
      <c r="C267" s="1">
        <v>3</v>
      </c>
      <c r="E267" s="4">
        <v>1201</v>
      </c>
      <c r="F267" s="4">
        <f t="shared" si="61"/>
        <v>1231</v>
      </c>
      <c r="G267" s="4">
        <f t="shared" si="62"/>
        <v>101</v>
      </c>
      <c r="H267" s="4">
        <v>430</v>
      </c>
      <c r="I267" s="3">
        <v>0.22222222222222221</v>
      </c>
      <c r="J267" s="3" t="str">
        <f t="shared" si="63"/>
        <v/>
      </c>
      <c r="K267" s="3" t="str">
        <f t="shared" si="64"/>
        <v/>
      </c>
      <c r="L267" s="3">
        <v>0.47222222222222227</v>
      </c>
      <c r="M267" s="1" t="str">
        <f ca="1">IF(E267&lt;=H267,IF(AND($C$1&gt;=E267,$C$1&lt;=H267),"〇","×"),IF(AND($C$1&gt;=E267,$C$1&lt;=F267),"〇","×"))</f>
        <v>×</v>
      </c>
      <c r="N267" s="1" t="str">
        <f ca="1">IF(E267&gt;H267,IF(AND($C$1&gt;=G267,$C$1&lt;=H267),"〇","×"),"")</f>
        <v>×</v>
      </c>
      <c r="O267" s="1" t="str">
        <f t="shared" ca="1" si="56"/>
        <v>×</v>
      </c>
      <c r="P267" s="1" t="str">
        <f t="shared" si="57"/>
        <v/>
      </c>
      <c r="Q267" s="1" t="str">
        <f t="shared" ca="1" si="58"/>
        <v>×</v>
      </c>
      <c r="R267" s="1" t="str">
        <f ca="1">IF(OR(M267="〇",N267="〇"),DATEDIF($A$1,AB267,"d")+1,"-")</f>
        <v>-</v>
      </c>
      <c r="S267" s="1">
        <f ca="1">IF(AND(M267="×",OR(N267="×",N267="")),DATEDIF($A$1,AA267,"d"),"-")</f>
        <v>63</v>
      </c>
      <c r="T267" s="10">
        <f t="shared" ca="1" si="65"/>
        <v>151</v>
      </c>
      <c r="U267" s="11">
        <f t="shared" si="66"/>
        <v>0.25000000000000006</v>
      </c>
      <c r="V267" s="11" t="str">
        <f t="shared" ca="1" si="67"/>
        <v>-</v>
      </c>
      <c r="W267" s="7">
        <f ca="1">IF(OR(M267="〇",N267="〇"),IF(E267&lt;=$C$1,YEAR(TODAY()),YEAR(TODAY())-1),IF(E267&lt;=$C$1,YEAR(TODAY())+1,YEAR(TODAY())))</f>
        <v>2021</v>
      </c>
      <c r="X267" s="7" t="str">
        <f t="shared" si="59"/>
        <v>1201</v>
      </c>
      <c r="Y267" s="7">
        <f ca="1">IF(H267&lt;$C$1,YEAR(TODAY())+1,YEAR(TODAY()))</f>
        <v>2022</v>
      </c>
      <c r="Z267" s="8" t="str">
        <f t="shared" si="60"/>
        <v>0430</v>
      </c>
      <c r="AA267" s="9">
        <f t="shared" ca="1" si="68"/>
        <v>44531</v>
      </c>
      <c r="AB267" s="9">
        <f t="shared" ca="1" si="69"/>
        <v>44681</v>
      </c>
    </row>
    <row r="268" spans="1:28" x14ac:dyDescent="0.7">
      <c r="A268" s="1" t="s">
        <v>282</v>
      </c>
      <c r="B268" s="1" t="s">
        <v>114</v>
      </c>
      <c r="C268" s="1">
        <v>3</v>
      </c>
      <c r="E268" s="4">
        <v>1207</v>
      </c>
      <c r="F268" s="4">
        <f t="shared" si="61"/>
        <v>1231</v>
      </c>
      <c r="G268" s="4">
        <f t="shared" si="62"/>
        <v>101</v>
      </c>
      <c r="H268" s="4">
        <v>430</v>
      </c>
      <c r="I268" s="3">
        <v>0.22222222222222221</v>
      </c>
      <c r="J268" s="3" t="str">
        <f t="shared" si="63"/>
        <v/>
      </c>
      <c r="K268" s="3" t="str">
        <f t="shared" si="64"/>
        <v/>
      </c>
      <c r="L268" s="3">
        <v>0.47222222222222227</v>
      </c>
      <c r="M268" s="1" t="str">
        <f ca="1">IF(E268&lt;=H268,IF(AND($C$1&gt;=E268,$C$1&lt;=H268),"〇","×"),IF(AND($C$1&gt;=E268,$C$1&lt;=F268),"〇","×"))</f>
        <v>×</v>
      </c>
      <c r="N268" s="1" t="str">
        <f ca="1">IF(E268&gt;H268,IF(AND($C$1&gt;=G268,$C$1&lt;=H268),"〇","×"),"")</f>
        <v>×</v>
      </c>
      <c r="O268" s="1" t="str">
        <f t="shared" ca="1" si="56"/>
        <v>×</v>
      </c>
      <c r="P268" s="1" t="str">
        <f t="shared" si="57"/>
        <v/>
      </c>
      <c r="Q268" s="1" t="str">
        <f t="shared" ca="1" si="58"/>
        <v>×</v>
      </c>
      <c r="R268" s="1" t="str">
        <f ca="1">IF(OR(M268="〇",N268="〇"),DATEDIF($A$1,AB268,"d")+1,"-")</f>
        <v>-</v>
      </c>
      <c r="S268" s="1">
        <f ca="1">IF(AND(M268="×",OR(N268="×",N268="")),DATEDIF($A$1,AA268,"d"),"-")</f>
        <v>69</v>
      </c>
      <c r="T268" s="10">
        <f t="shared" ca="1" si="65"/>
        <v>145</v>
      </c>
      <c r="U268" s="11">
        <f t="shared" si="66"/>
        <v>0.25000000000000006</v>
      </c>
      <c r="V268" s="11" t="str">
        <f t="shared" ca="1" si="67"/>
        <v>-</v>
      </c>
      <c r="W268" s="7">
        <f ca="1">IF(OR(M268="〇",N268="〇"),IF(E268&lt;=$C$1,YEAR(TODAY()),YEAR(TODAY())-1),IF(E268&lt;=$C$1,YEAR(TODAY())+1,YEAR(TODAY())))</f>
        <v>2021</v>
      </c>
      <c r="X268" s="7" t="str">
        <f t="shared" si="59"/>
        <v>1207</v>
      </c>
      <c r="Y268" s="7">
        <f ca="1">IF(H268&lt;$C$1,YEAR(TODAY())+1,YEAR(TODAY()))</f>
        <v>2022</v>
      </c>
      <c r="Z268" s="8" t="str">
        <f t="shared" si="60"/>
        <v>0430</v>
      </c>
      <c r="AA268" s="9">
        <f t="shared" ca="1" si="68"/>
        <v>44537</v>
      </c>
      <c r="AB268" s="9">
        <f t="shared" ca="1" si="69"/>
        <v>44681</v>
      </c>
    </row>
    <row r="269" spans="1:28" x14ac:dyDescent="0.7">
      <c r="A269" s="1" t="s">
        <v>283</v>
      </c>
      <c r="B269" s="1" t="s">
        <v>115</v>
      </c>
      <c r="C269" s="1">
        <v>3</v>
      </c>
      <c r="E269" s="4">
        <v>402</v>
      </c>
      <c r="F269" s="4" t="str">
        <f t="shared" si="61"/>
        <v/>
      </c>
      <c r="G269" s="4" t="str">
        <f t="shared" si="62"/>
        <v/>
      </c>
      <c r="H269" s="4">
        <v>725</v>
      </c>
      <c r="I269" s="3">
        <v>0</v>
      </c>
      <c r="J269" s="3" t="str">
        <f t="shared" si="63"/>
        <v/>
      </c>
      <c r="K269" s="3" t="str">
        <f t="shared" si="64"/>
        <v/>
      </c>
      <c r="L269" s="3">
        <v>0.99930555555555556</v>
      </c>
      <c r="M269" s="1" t="str">
        <f ca="1">IF(E269&lt;=H269,IF(AND($C$1&gt;=E269,$C$1&lt;=H269),"〇","×"),IF(AND($C$1&gt;=E269,$C$1&lt;=F269),"〇","×"))</f>
        <v>×</v>
      </c>
      <c r="N269" s="1" t="str">
        <f>IF(E269&gt;H269,IF(AND($C$1&gt;=G269,$C$1&lt;=H269),"〇","×"),"")</f>
        <v/>
      </c>
      <c r="O269" s="1" t="str">
        <f t="shared" ca="1" si="56"/>
        <v>〇</v>
      </c>
      <c r="P269" s="1" t="str">
        <f t="shared" si="57"/>
        <v/>
      </c>
      <c r="Q269" s="1" t="str">
        <f t="shared" ca="1" si="58"/>
        <v>×</v>
      </c>
      <c r="R269" s="1" t="str">
        <f ca="1">IF(OR(M269="〇",N269="〇"),DATEDIF($A$1,AB269,"d")+1,"-")</f>
        <v>-</v>
      </c>
      <c r="S269" s="1">
        <f ca="1">IF(AND(M269="×",OR(N269="×",N269="")),DATEDIF($A$1,AA269,"d"),"-")</f>
        <v>185</v>
      </c>
      <c r="T269" s="10">
        <f t="shared" ca="1" si="65"/>
        <v>115</v>
      </c>
      <c r="U269" s="11">
        <f t="shared" si="66"/>
        <v>0.99930555555555556</v>
      </c>
      <c r="V269" s="11" t="str">
        <f t="shared" ca="1" si="67"/>
        <v>-</v>
      </c>
      <c r="W269" s="7">
        <f ca="1">IF(OR(M269="〇",N269="〇"),IF(E269&lt;=$C$1,YEAR(TODAY()),YEAR(TODAY())-1),IF(E269&lt;=$C$1,YEAR(TODAY())+1,YEAR(TODAY())))</f>
        <v>2022</v>
      </c>
      <c r="X269" s="7" t="str">
        <f t="shared" si="59"/>
        <v>0402</v>
      </c>
      <c r="Y269" s="7">
        <f ca="1">IF(H269&lt;$C$1,YEAR(TODAY())+1,YEAR(TODAY()))</f>
        <v>2022</v>
      </c>
      <c r="Z269" s="8" t="str">
        <f t="shared" si="60"/>
        <v>0725</v>
      </c>
      <c r="AA269" s="9">
        <f t="shared" ca="1" si="68"/>
        <v>44653</v>
      </c>
      <c r="AB269" s="9">
        <f t="shared" ca="1" si="69"/>
        <v>44767</v>
      </c>
    </row>
    <row r="270" spans="1:28" x14ac:dyDescent="0.7">
      <c r="A270" s="1" t="s">
        <v>284</v>
      </c>
      <c r="B270" s="1" t="s">
        <v>60</v>
      </c>
      <c r="C270" s="1">
        <v>1</v>
      </c>
      <c r="E270" s="4">
        <v>701</v>
      </c>
      <c r="F270" s="4" t="str">
        <f t="shared" si="61"/>
        <v/>
      </c>
      <c r="G270" s="4" t="str">
        <f t="shared" si="62"/>
        <v/>
      </c>
      <c r="H270" s="4">
        <v>1130</v>
      </c>
      <c r="I270" s="3">
        <v>0.33333333333333331</v>
      </c>
      <c r="J270" s="3" t="str">
        <f t="shared" si="63"/>
        <v/>
      </c>
      <c r="K270" s="3" t="str">
        <f t="shared" si="64"/>
        <v/>
      </c>
      <c r="L270" s="3">
        <v>0.45833333333333331</v>
      </c>
      <c r="M270" s="1" t="str">
        <f ca="1">IF(E270&lt;=H270,IF(AND($C$1&gt;=E270,$C$1&lt;=H270),"〇","×"),IF(AND($C$1&gt;=E270,$C$1&lt;=F270),"〇","×"))</f>
        <v>〇</v>
      </c>
      <c r="N270" s="1" t="str">
        <f>IF(E270&gt;H270,IF(AND($C$1&gt;=G270,$C$1&lt;=H270),"〇","×"),"")</f>
        <v/>
      </c>
      <c r="O270" s="1" t="str">
        <f t="shared" ca="1" si="56"/>
        <v>×</v>
      </c>
      <c r="P270" s="1" t="str">
        <f t="shared" si="57"/>
        <v/>
      </c>
      <c r="Q270" s="1" t="str">
        <f t="shared" ca="1" si="58"/>
        <v>×</v>
      </c>
      <c r="R270" s="1">
        <f ca="1">IF(OR(M270="〇",N270="〇"),DATEDIF($A$1,AB270,"d")+1,"-")</f>
        <v>63</v>
      </c>
      <c r="S270" s="1" t="str">
        <f ca="1">IF(AND(M270="×",OR(N270="×",N270="")),DATEDIF($A$1,AA270,"d"),"-")</f>
        <v>-</v>
      </c>
      <c r="T270" s="10">
        <f t="shared" ca="1" si="65"/>
        <v>153</v>
      </c>
      <c r="U270" s="11">
        <f t="shared" si="66"/>
        <v>0.125</v>
      </c>
      <c r="V270" s="11" t="str">
        <f t="shared" ca="1" si="67"/>
        <v>-</v>
      </c>
      <c r="W270" s="7">
        <f ca="1">IF(OR(M270="〇",N270="〇"),IF(E270&lt;=$C$1,YEAR(TODAY()),YEAR(TODAY())-1),IF(E270&lt;=$C$1,YEAR(TODAY())+1,YEAR(TODAY())))</f>
        <v>2021</v>
      </c>
      <c r="X270" s="7" t="str">
        <f t="shared" si="59"/>
        <v>0701</v>
      </c>
      <c r="Y270" s="7">
        <f ca="1">IF(H270&lt;$C$1,YEAR(TODAY())+1,YEAR(TODAY()))</f>
        <v>2021</v>
      </c>
      <c r="Z270" s="8" t="str">
        <f t="shared" si="60"/>
        <v>1130</v>
      </c>
      <c r="AA270" s="9">
        <f t="shared" ca="1" si="68"/>
        <v>44378</v>
      </c>
      <c r="AB270" s="9">
        <f t="shared" ca="1" si="69"/>
        <v>44530</v>
      </c>
    </row>
    <row r="271" spans="1:28" x14ac:dyDescent="0.7">
      <c r="A271" s="1" t="s">
        <v>285</v>
      </c>
      <c r="B271" s="1" t="s">
        <v>114</v>
      </c>
      <c r="C271" s="1">
        <v>2</v>
      </c>
      <c r="E271" s="4">
        <v>915</v>
      </c>
      <c r="F271" s="4">
        <f t="shared" si="61"/>
        <v>1231</v>
      </c>
      <c r="G271" s="4">
        <f t="shared" si="62"/>
        <v>101</v>
      </c>
      <c r="H271" s="4">
        <v>315</v>
      </c>
      <c r="I271" s="3">
        <v>0.22222222222222221</v>
      </c>
      <c r="J271" s="3" t="str">
        <f t="shared" si="63"/>
        <v/>
      </c>
      <c r="K271" s="3" t="str">
        <f t="shared" si="64"/>
        <v/>
      </c>
      <c r="L271" s="3">
        <v>0.6875</v>
      </c>
      <c r="M271" s="1" t="str">
        <f ca="1">IF(E271&lt;=H271,IF(AND($C$1&gt;=E271,$C$1&lt;=H271),"〇","×"),IF(AND($C$1&gt;=E271,$C$1&lt;=F271),"〇","×"))</f>
        <v>〇</v>
      </c>
      <c r="N271" s="1" t="str">
        <f ca="1">IF(E271&gt;H271,IF(AND($C$1&gt;=G271,$C$1&lt;=H271),"〇","×"),"")</f>
        <v>×</v>
      </c>
      <c r="O271" s="1" t="str">
        <f t="shared" ca="1" si="56"/>
        <v>〇</v>
      </c>
      <c r="P271" s="1" t="str">
        <f t="shared" si="57"/>
        <v/>
      </c>
      <c r="Q271" s="1" t="str">
        <f t="shared" ca="1" si="58"/>
        <v>◎</v>
      </c>
      <c r="R271" s="1">
        <f ca="1">IF(OR(M271="〇",N271="〇"),DATEDIF($A$1,AB271,"d")+1,"-")</f>
        <v>168</v>
      </c>
      <c r="S271" s="1" t="str">
        <f ca="1">IF(AND(M271="×",OR(N271="×",N271="")),DATEDIF($A$1,AA271,"d"),"-")</f>
        <v>-</v>
      </c>
      <c r="T271" s="10">
        <f t="shared" ca="1" si="65"/>
        <v>182</v>
      </c>
      <c r="U271" s="11">
        <f t="shared" si="66"/>
        <v>0.46527777777777779</v>
      </c>
      <c r="V271" s="11">
        <f t="shared" ca="1" si="67"/>
        <v>0.10950254629278788</v>
      </c>
      <c r="W271" s="7">
        <f ca="1">IF(OR(M271="〇",N271="〇"),IF(E271&lt;=$C$1,YEAR(TODAY()),YEAR(TODAY())-1),IF(E271&lt;=$C$1,YEAR(TODAY())+1,YEAR(TODAY())))</f>
        <v>2021</v>
      </c>
      <c r="X271" s="7" t="str">
        <f t="shared" si="59"/>
        <v>0915</v>
      </c>
      <c r="Y271" s="7">
        <f ca="1">IF(H271&lt;$C$1,YEAR(TODAY())+1,YEAR(TODAY()))</f>
        <v>2022</v>
      </c>
      <c r="Z271" s="8" t="str">
        <f t="shared" si="60"/>
        <v>0315</v>
      </c>
      <c r="AA271" s="9">
        <f t="shared" ca="1" si="68"/>
        <v>44454</v>
      </c>
      <c r="AB271" s="9">
        <f t="shared" ca="1" si="69"/>
        <v>44635</v>
      </c>
    </row>
    <row r="272" spans="1:28" x14ac:dyDescent="0.7">
      <c r="A272" s="1" t="s">
        <v>286</v>
      </c>
      <c r="B272" s="1" t="s">
        <v>116</v>
      </c>
      <c r="C272" s="1">
        <v>1</v>
      </c>
      <c r="E272" s="4">
        <v>101</v>
      </c>
      <c r="F272" s="4" t="str">
        <f t="shared" si="61"/>
        <v/>
      </c>
      <c r="G272" s="4" t="str">
        <f t="shared" si="62"/>
        <v/>
      </c>
      <c r="H272" s="4">
        <v>1231</v>
      </c>
      <c r="I272" s="3">
        <v>0.85416666666666663</v>
      </c>
      <c r="J272" s="3" t="str">
        <f t="shared" si="63"/>
        <v/>
      </c>
      <c r="K272" s="3" t="str">
        <f t="shared" si="64"/>
        <v/>
      </c>
      <c r="L272" s="3">
        <v>0.9375</v>
      </c>
      <c r="M272" s="1" t="str">
        <f ca="1">IF(E272&lt;=H272,IF(AND($C$1&gt;=E272,$C$1&lt;=H272),"〇","×"),IF(AND($C$1&gt;=E272,$C$1&lt;=F272),"〇","×"))</f>
        <v>〇</v>
      </c>
      <c r="N272" s="1" t="str">
        <f>IF(E272&gt;H272,IF(AND($C$1&gt;=G272,$C$1&lt;=H272),"〇","×"),"")</f>
        <v/>
      </c>
      <c r="O272" s="1" t="str">
        <f t="shared" ref="O272:O335" ca="1" si="70">IF(I272&lt;L272,IF(AND($B$1&gt;=I272,$B$1&lt;=L272),"〇","×"),IF(AND($B$1&gt;=I272,$B$1&lt;=J272),"〇","×"))</f>
        <v>×</v>
      </c>
      <c r="P272" s="1" t="str">
        <f t="shared" ref="P272:P335" si="71">IF(I272&gt;L272,IF(AND($B$1&gt;=K272,$B$1&lt;=L272),"〇","×"),"")</f>
        <v/>
      </c>
      <c r="Q272" s="1" t="str">
        <f t="shared" ref="Q272:Q335" ca="1" si="72">IF(AND(OR(M272="〇",N272="〇"),OR(O272="〇",P272="〇")),"◎","×")</f>
        <v>×</v>
      </c>
      <c r="R272" s="1">
        <f ca="1">IF(OR(M272="〇",N272="〇"),DATEDIF($A$1,AB272,"d")+1,"-")</f>
        <v>94</v>
      </c>
      <c r="S272" s="1" t="str">
        <f ca="1">IF(AND(M272="×",OR(N272="×",N272="")),DATEDIF($A$1,AA272,"d"),"-")</f>
        <v>-</v>
      </c>
      <c r="T272" s="10">
        <f t="shared" ca="1" si="65"/>
        <v>365</v>
      </c>
      <c r="U272" s="11">
        <f t="shared" si="66"/>
        <v>8.333333333333337E-2</v>
      </c>
      <c r="V272" s="11" t="str">
        <f t="shared" ca="1" si="67"/>
        <v>-</v>
      </c>
      <c r="W272" s="7">
        <f ca="1">IF(OR(M272="〇",N272="〇"),IF(E272&lt;=$C$1,YEAR(TODAY()),YEAR(TODAY())-1),IF(E272&lt;=$C$1,YEAR(TODAY())+1,YEAR(TODAY())))</f>
        <v>2021</v>
      </c>
      <c r="X272" s="7" t="str">
        <f t="shared" si="59"/>
        <v>0101</v>
      </c>
      <c r="Y272" s="7">
        <f ca="1">IF(H272&lt;$C$1,YEAR(TODAY())+1,YEAR(TODAY()))</f>
        <v>2021</v>
      </c>
      <c r="Z272" s="8" t="str">
        <f t="shared" si="60"/>
        <v>1231</v>
      </c>
      <c r="AA272" s="9">
        <f t="shared" ca="1" si="68"/>
        <v>44197</v>
      </c>
      <c r="AB272" s="9">
        <f t="shared" ca="1" si="69"/>
        <v>44561</v>
      </c>
    </row>
    <row r="273" spans="1:28" x14ac:dyDescent="0.7">
      <c r="A273" s="1" t="s">
        <v>287</v>
      </c>
      <c r="B273" s="1" t="s">
        <v>114</v>
      </c>
      <c r="C273" s="1">
        <v>3</v>
      </c>
      <c r="E273" s="4">
        <v>401</v>
      </c>
      <c r="F273" s="4" t="str">
        <f t="shared" si="61"/>
        <v/>
      </c>
      <c r="G273" s="4" t="str">
        <f t="shared" si="62"/>
        <v/>
      </c>
      <c r="H273" s="4">
        <v>1231</v>
      </c>
      <c r="I273" s="3">
        <v>0.14583333333333334</v>
      </c>
      <c r="J273" s="3" t="str">
        <f t="shared" si="63"/>
        <v/>
      </c>
      <c r="K273" s="3" t="str">
        <f t="shared" si="64"/>
        <v/>
      </c>
      <c r="L273" s="3">
        <v>0.53472222222222221</v>
      </c>
      <c r="M273" s="1" t="str">
        <f ca="1">IF(E273&lt;=H273,IF(AND($C$1&gt;=E273,$C$1&lt;=H273),"〇","×"),IF(AND($C$1&gt;=E273,$C$1&lt;=F273),"〇","×"))</f>
        <v>〇</v>
      </c>
      <c r="N273" s="1" t="str">
        <f>IF(E273&gt;H273,IF(AND($C$1&gt;=G273,$C$1&lt;=H273),"〇","×"),"")</f>
        <v/>
      </c>
      <c r="O273" s="1" t="str">
        <f t="shared" ca="1" si="70"/>
        <v>×</v>
      </c>
      <c r="P273" s="1" t="str">
        <f t="shared" si="71"/>
        <v/>
      </c>
      <c r="Q273" s="1" t="str">
        <f t="shared" ca="1" si="72"/>
        <v>×</v>
      </c>
      <c r="R273" s="1">
        <f ca="1">IF(OR(M273="〇",N273="〇"),DATEDIF($A$1,AB273,"d")+1,"-")</f>
        <v>94</v>
      </c>
      <c r="S273" s="1" t="str">
        <f ca="1">IF(AND(M273="×",OR(N273="×",N273="")),DATEDIF($A$1,AA273,"d"),"-")</f>
        <v>-</v>
      </c>
      <c r="T273" s="10">
        <f t="shared" ca="1" si="65"/>
        <v>275</v>
      </c>
      <c r="U273" s="11">
        <f t="shared" si="66"/>
        <v>0.38888888888888884</v>
      </c>
      <c r="V273" s="11" t="str">
        <f t="shared" ca="1" si="67"/>
        <v>-</v>
      </c>
      <c r="W273" s="7">
        <f ca="1">IF(OR(M273="〇",N273="〇"),IF(E273&lt;=$C$1,YEAR(TODAY()),YEAR(TODAY())-1),IF(E273&lt;=$C$1,YEAR(TODAY())+1,YEAR(TODAY())))</f>
        <v>2021</v>
      </c>
      <c r="X273" s="7" t="str">
        <f t="shared" si="59"/>
        <v>0401</v>
      </c>
      <c r="Y273" s="7">
        <f ca="1">IF(H273&lt;$C$1,YEAR(TODAY())+1,YEAR(TODAY()))</f>
        <v>2021</v>
      </c>
      <c r="Z273" s="8" t="str">
        <f t="shared" si="60"/>
        <v>1231</v>
      </c>
      <c r="AA273" s="9">
        <f t="shared" ca="1" si="68"/>
        <v>44287</v>
      </c>
      <c r="AB273" s="9">
        <f t="shared" ca="1" si="69"/>
        <v>44561</v>
      </c>
    </row>
    <row r="274" spans="1:28" x14ac:dyDescent="0.7">
      <c r="A274" s="1" t="s">
        <v>288</v>
      </c>
      <c r="B274" s="1" t="s">
        <v>60</v>
      </c>
      <c r="C274" s="1">
        <v>2</v>
      </c>
      <c r="E274" s="4">
        <v>1201</v>
      </c>
      <c r="F274" s="4">
        <f t="shared" si="61"/>
        <v>1231</v>
      </c>
      <c r="G274" s="4">
        <f t="shared" si="62"/>
        <v>101</v>
      </c>
      <c r="H274" s="4">
        <v>530</v>
      </c>
      <c r="I274" s="3">
        <v>0.72916666666666663</v>
      </c>
      <c r="J274" s="3" t="str">
        <f t="shared" si="63"/>
        <v/>
      </c>
      <c r="K274" s="3" t="str">
        <f t="shared" si="64"/>
        <v/>
      </c>
      <c r="L274" s="3">
        <v>0.8125</v>
      </c>
      <c r="M274" s="1" t="str">
        <f ca="1">IF(E274&lt;=H274,IF(AND($C$1&gt;=E274,$C$1&lt;=H274),"〇","×"),IF(AND($C$1&gt;=E274,$C$1&lt;=F274),"〇","×"))</f>
        <v>×</v>
      </c>
      <c r="N274" s="1" t="str">
        <f ca="1">IF(E274&gt;H274,IF(AND($C$1&gt;=G274,$C$1&lt;=H274),"〇","×"),"")</f>
        <v>×</v>
      </c>
      <c r="O274" s="1" t="str">
        <f t="shared" ca="1" si="70"/>
        <v>×</v>
      </c>
      <c r="P274" s="1" t="str">
        <f t="shared" si="71"/>
        <v/>
      </c>
      <c r="Q274" s="1" t="str">
        <f t="shared" ca="1" si="72"/>
        <v>×</v>
      </c>
      <c r="R274" s="1" t="str">
        <f ca="1">IF(OR(M274="〇",N274="〇"),DATEDIF($A$1,AB274,"d")+1,"-")</f>
        <v>-</v>
      </c>
      <c r="S274" s="1">
        <f ca="1">IF(AND(M274="×",OR(N274="×",N274="")),DATEDIF($A$1,AA274,"d"),"-")</f>
        <v>63</v>
      </c>
      <c r="T274" s="10">
        <f t="shared" ca="1" si="65"/>
        <v>181</v>
      </c>
      <c r="U274" s="11">
        <f t="shared" si="66"/>
        <v>8.333333333333337E-2</v>
      </c>
      <c r="V274" s="11" t="str">
        <f t="shared" ca="1" si="67"/>
        <v>-</v>
      </c>
      <c r="W274" s="7">
        <f ca="1">IF(OR(M274="〇",N274="〇"),IF(E274&lt;=$C$1,YEAR(TODAY()),YEAR(TODAY())-1),IF(E274&lt;=$C$1,YEAR(TODAY())+1,YEAR(TODAY())))</f>
        <v>2021</v>
      </c>
      <c r="X274" s="7" t="str">
        <f t="shared" si="59"/>
        <v>1201</v>
      </c>
      <c r="Y274" s="7">
        <f ca="1">IF(H274&lt;$C$1,YEAR(TODAY())+1,YEAR(TODAY()))</f>
        <v>2022</v>
      </c>
      <c r="Z274" s="8" t="str">
        <f t="shared" si="60"/>
        <v>0530</v>
      </c>
      <c r="AA274" s="9">
        <f t="shared" ca="1" si="68"/>
        <v>44531</v>
      </c>
      <c r="AB274" s="9">
        <f t="shared" ca="1" si="69"/>
        <v>44711</v>
      </c>
    </row>
    <row r="275" spans="1:28" x14ac:dyDescent="0.7">
      <c r="A275" s="1" t="s">
        <v>289</v>
      </c>
      <c r="B275" s="1" t="s">
        <v>115</v>
      </c>
      <c r="C275" s="1">
        <v>3</v>
      </c>
      <c r="E275" s="4">
        <v>301</v>
      </c>
      <c r="F275" s="4" t="str">
        <f t="shared" si="61"/>
        <v/>
      </c>
      <c r="G275" s="4" t="str">
        <f t="shared" si="62"/>
        <v/>
      </c>
      <c r="H275" s="4">
        <v>831</v>
      </c>
      <c r="I275" s="3">
        <v>0.14583333333333334</v>
      </c>
      <c r="J275" s="3" t="str">
        <f t="shared" si="63"/>
        <v/>
      </c>
      <c r="K275" s="3" t="str">
        <f t="shared" si="64"/>
        <v/>
      </c>
      <c r="L275" s="3">
        <v>0.53472222222222221</v>
      </c>
      <c r="M275" s="1" t="str">
        <f ca="1">IF(E275&lt;=H275,IF(AND($C$1&gt;=E275,$C$1&lt;=H275),"〇","×"),IF(AND($C$1&gt;=E275,$C$1&lt;=F275),"〇","×"))</f>
        <v>×</v>
      </c>
      <c r="N275" s="1" t="str">
        <f>IF(E275&gt;H275,IF(AND($C$1&gt;=G275,$C$1&lt;=H275),"〇","×"),"")</f>
        <v/>
      </c>
      <c r="O275" s="1" t="str">
        <f t="shared" ca="1" si="70"/>
        <v>×</v>
      </c>
      <c r="P275" s="1" t="str">
        <f t="shared" si="71"/>
        <v/>
      </c>
      <c r="Q275" s="1" t="str">
        <f t="shared" ca="1" si="72"/>
        <v>×</v>
      </c>
      <c r="R275" s="1" t="str">
        <f ca="1">IF(OR(M275="〇",N275="〇"),DATEDIF($A$1,AB275,"d")+1,"-")</f>
        <v>-</v>
      </c>
      <c r="S275" s="1">
        <f ca="1">IF(AND(M275="×",OR(N275="×",N275="")),DATEDIF($A$1,AA275,"d"),"-")</f>
        <v>153</v>
      </c>
      <c r="T275" s="10">
        <f t="shared" ca="1" si="65"/>
        <v>184</v>
      </c>
      <c r="U275" s="11">
        <f t="shared" si="66"/>
        <v>0.38888888888888884</v>
      </c>
      <c r="V275" s="11" t="str">
        <f t="shared" ca="1" si="67"/>
        <v>-</v>
      </c>
      <c r="W275" s="7">
        <f ca="1">IF(OR(M275="〇",N275="〇"),IF(E275&lt;=$C$1,YEAR(TODAY()),YEAR(TODAY())-1),IF(E275&lt;=$C$1,YEAR(TODAY())+1,YEAR(TODAY())))</f>
        <v>2022</v>
      </c>
      <c r="X275" s="7" t="str">
        <f t="shared" si="59"/>
        <v>0301</v>
      </c>
      <c r="Y275" s="7">
        <f ca="1">IF(H275&lt;$C$1,YEAR(TODAY())+1,YEAR(TODAY()))</f>
        <v>2022</v>
      </c>
      <c r="Z275" s="8" t="str">
        <f t="shared" si="60"/>
        <v>0831</v>
      </c>
      <c r="AA275" s="9">
        <f t="shared" ca="1" si="68"/>
        <v>44621</v>
      </c>
      <c r="AB275" s="9">
        <f t="shared" ca="1" si="69"/>
        <v>44804</v>
      </c>
    </row>
    <row r="276" spans="1:28" x14ac:dyDescent="0.7">
      <c r="A276" s="1" t="s">
        <v>290</v>
      </c>
      <c r="B276" s="1" t="s">
        <v>114</v>
      </c>
      <c r="C276" s="1">
        <v>3</v>
      </c>
      <c r="E276" s="4">
        <v>701</v>
      </c>
      <c r="F276" s="4" t="str">
        <f t="shared" si="61"/>
        <v/>
      </c>
      <c r="G276" s="4" t="str">
        <f t="shared" si="62"/>
        <v/>
      </c>
      <c r="H276" s="4">
        <v>1031</v>
      </c>
      <c r="I276" s="3">
        <v>0.45833333333333331</v>
      </c>
      <c r="J276" s="3" t="str">
        <f t="shared" si="63"/>
        <v/>
      </c>
      <c r="K276" s="3" t="str">
        <f t="shared" si="64"/>
        <v/>
      </c>
      <c r="L276" s="3">
        <v>0.79166666666666663</v>
      </c>
      <c r="M276" s="1" t="str">
        <f ca="1">IF(E276&lt;=H276,IF(AND($C$1&gt;=E276,$C$1&lt;=H276),"〇","×"),IF(AND($C$1&gt;=E276,$C$1&lt;=F276),"〇","×"))</f>
        <v>〇</v>
      </c>
      <c r="N276" s="1" t="str">
        <f>IF(E276&gt;H276,IF(AND($C$1&gt;=G276,$C$1&lt;=H276),"〇","×"),"")</f>
        <v/>
      </c>
      <c r="O276" s="1" t="str">
        <f t="shared" ca="1" si="70"/>
        <v>〇</v>
      </c>
      <c r="P276" s="1" t="str">
        <f t="shared" si="71"/>
        <v/>
      </c>
      <c r="Q276" s="1" t="str">
        <f t="shared" ca="1" si="72"/>
        <v>◎</v>
      </c>
      <c r="R276" s="1">
        <f ca="1">IF(OR(M276="〇",N276="〇"),DATEDIF($A$1,AB276,"d")+1,"-")</f>
        <v>33</v>
      </c>
      <c r="S276" s="1" t="str">
        <f ca="1">IF(AND(M276="×",OR(N276="×",N276="")),DATEDIF($A$1,AA276,"d"),"-")</f>
        <v>-</v>
      </c>
      <c r="T276" s="10">
        <f t="shared" ca="1" si="65"/>
        <v>123</v>
      </c>
      <c r="U276" s="11">
        <f t="shared" si="66"/>
        <v>0.33333333333333331</v>
      </c>
      <c r="V276" s="11">
        <f t="shared" ca="1" si="67"/>
        <v>0.21366921295945451</v>
      </c>
      <c r="W276" s="7">
        <f ca="1">IF(OR(M276="〇",N276="〇"),IF(E276&lt;=$C$1,YEAR(TODAY()),YEAR(TODAY())-1),IF(E276&lt;=$C$1,YEAR(TODAY())+1,YEAR(TODAY())))</f>
        <v>2021</v>
      </c>
      <c r="X276" s="7" t="str">
        <f t="shared" si="59"/>
        <v>0701</v>
      </c>
      <c r="Y276" s="7">
        <f ca="1">IF(H276&lt;$C$1,YEAR(TODAY())+1,YEAR(TODAY()))</f>
        <v>2021</v>
      </c>
      <c r="Z276" s="8" t="str">
        <f t="shared" si="60"/>
        <v>1031</v>
      </c>
      <c r="AA276" s="9">
        <f t="shared" ca="1" si="68"/>
        <v>44378</v>
      </c>
      <c r="AB276" s="9">
        <f t="shared" ca="1" si="69"/>
        <v>44500</v>
      </c>
    </row>
    <row r="277" spans="1:28" x14ac:dyDescent="0.7">
      <c r="A277" s="1" t="s">
        <v>291</v>
      </c>
      <c r="B277" s="1" t="s">
        <v>60</v>
      </c>
      <c r="C277" s="1">
        <v>2</v>
      </c>
      <c r="E277" s="4">
        <v>915</v>
      </c>
      <c r="F277" s="4">
        <f t="shared" si="61"/>
        <v>1231</v>
      </c>
      <c r="G277" s="4">
        <f t="shared" si="62"/>
        <v>101</v>
      </c>
      <c r="H277" s="4">
        <v>215</v>
      </c>
      <c r="I277" s="3">
        <v>0.45833333333333331</v>
      </c>
      <c r="J277" s="3" t="str">
        <f t="shared" si="63"/>
        <v/>
      </c>
      <c r="K277" s="3" t="str">
        <f t="shared" si="64"/>
        <v/>
      </c>
      <c r="L277" s="3">
        <v>0.80555555555555547</v>
      </c>
      <c r="M277" s="1" t="str">
        <f ca="1">IF(E277&lt;=H277,IF(AND($C$1&gt;=E277,$C$1&lt;=H277),"〇","×"),IF(AND($C$1&gt;=E277,$C$1&lt;=F277),"〇","×"))</f>
        <v>〇</v>
      </c>
      <c r="N277" s="1" t="str">
        <f ca="1">IF(E277&gt;H277,IF(AND($C$1&gt;=G277,$C$1&lt;=H277),"〇","×"),"")</f>
        <v>×</v>
      </c>
      <c r="O277" s="1" t="str">
        <f t="shared" ca="1" si="70"/>
        <v>〇</v>
      </c>
      <c r="P277" s="1" t="str">
        <f t="shared" si="71"/>
        <v/>
      </c>
      <c r="Q277" s="1" t="str">
        <f t="shared" ca="1" si="72"/>
        <v>◎</v>
      </c>
      <c r="R277" s="1">
        <f ca="1">IF(OR(M277="〇",N277="〇"),DATEDIF($A$1,AB277,"d")+1,"-")</f>
        <v>140</v>
      </c>
      <c r="S277" s="1" t="str">
        <f ca="1">IF(AND(M277="×",OR(N277="×",N277="")),DATEDIF($A$1,AA277,"d"),"-")</f>
        <v>-</v>
      </c>
      <c r="T277" s="10">
        <f t="shared" ca="1" si="65"/>
        <v>154</v>
      </c>
      <c r="U277" s="11">
        <f t="shared" si="66"/>
        <v>0.34722222222222215</v>
      </c>
      <c r="V277" s="11">
        <f t="shared" ca="1" si="67"/>
        <v>0.22755810184834335</v>
      </c>
      <c r="W277" s="7">
        <f ca="1">IF(OR(M277="〇",N277="〇"),IF(E277&lt;=$C$1,YEAR(TODAY()),YEAR(TODAY())-1),IF(E277&lt;=$C$1,YEAR(TODAY())+1,YEAR(TODAY())))</f>
        <v>2021</v>
      </c>
      <c r="X277" s="7" t="str">
        <f t="shared" si="59"/>
        <v>0915</v>
      </c>
      <c r="Y277" s="7">
        <f ca="1">IF(H277&lt;$C$1,YEAR(TODAY())+1,YEAR(TODAY()))</f>
        <v>2022</v>
      </c>
      <c r="Z277" s="8" t="str">
        <f t="shared" si="60"/>
        <v>0215</v>
      </c>
      <c r="AA277" s="9">
        <f t="shared" ca="1" si="68"/>
        <v>44454</v>
      </c>
      <c r="AB277" s="9">
        <f t="shared" ca="1" si="69"/>
        <v>44607</v>
      </c>
    </row>
    <row r="278" spans="1:28" x14ac:dyDescent="0.7">
      <c r="A278" s="1" t="s">
        <v>292</v>
      </c>
      <c r="B278" s="1" t="s">
        <v>60</v>
      </c>
      <c r="C278" s="1">
        <v>3</v>
      </c>
      <c r="E278" s="4">
        <v>901</v>
      </c>
      <c r="F278" s="4">
        <f t="shared" si="61"/>
        <v>1231</v>
      </c>
      <c r="G278" s="4">
        <f t="shared" si="62"/>
        <v>101</v>
      </c>
      <c r="H278" s="4">
        <v>225</v>
      </c>
      <c r="I278" s="3">
        <v>0.40972222222222227</v>
      </c>
      <c r="J278" s="3" t="str">
        <f t="shared" si="63"/>
        <v/>
      </c>
      <c r="K278" s="3" t="str">
        <f t="shared" si="64"/>
        <v/>
      </c>
      <c r="L278" s="3">
        <v>0.6875</v>
      </c>
      <c r="M278" s="1" t="str">
        <f ca="1">IF(E278&lt;=H278,IF(AND($C$1&gt;=E278,$C$1&lt;=H278),"〇","×"),IF(AND($C$1&gt;=E278,$C$1&lt;=F278),"〇","×"))</f>
        <v>〇</v>
      </c>
      <c r="N278" s="1" t="str">
        <f ca="1">IF(E278&gt;H278,IF(AND($C$1&gt;=G278,$C$1&lt;=H278),"〇","×"),"")</f>
        <v>×</v>
      </c>
      <c r="O278" s="1" t="str">
        <f t="shared" ca="1" si="70"/>
        <v>〇</v>
      </c>
      <c r="P278" s="1" t="str">
        <f t="shared" si="71"/>
        <v/>
      </c>
      <c r="Q278" s="1" t="str">
        <f t="shared" ca="1" si="72"/>
        <v>◎</v>
      </c>
      <c r="R278" s="1">
        <f ca="1">IF(OR(M278="〇",N278="〇"),DATEDIF($A$1,AB278,"d")+1,"-")</f>
        <v>150</v>
      </c>
      <c r="S278" s="1" t="str">
        <f ca="1">IF(AND(M278="×",OR(N278="×",N278="")),DATEDIF($A$1,AA278,"d"),"-")</f>
        <v>-</v>
      </c>
      <c r="T278" s="10">
        <f t="shared" ca="1" si="65"/>
        <v>178</v>
      </c>
      <c r="U278" s="11">
        <f t="shared" si="66"/>
        <v>0.27777777777777773</v>
      </c>
      <c r="V278" s="11">
        <f t="shared" ca="1" si="67"/>
        <v>0.10950254629278788</v>
      </c>
      <c r="W278" s="7">
        <f ca="1">IF(OR(M278="〇",N278="〇"),IF(E278&lt;=$C$1,YEAR(TODAY()),YEAR(TODAY())-1),IF(E278&lt;=$C$1,YEAR(TODAY())+1,YEAR(TODAY())))</f>
        <v>2021</v>
      </c>
      <c r="X278" s="7" t="str">
        <f t="shared" si="59"/>
        <v>0901</v>
      </c>
      <c r="Y278" s="7">
        <f ca="1">IF(H278&lt;$C$1,YEAR(TODAY())+1,YEAR(TODAY()))</f>
        <v>2022</v>
      </c>
      <c r="Z278" s="8" t="str">
        <f t="shared" si="60"/>
        <v>0225</v>
      </c>
      <c r="AA278" s="9">
        <f t="shared" ca="1" si="68"/>
        <v>44440</v>
      </c>
      <c r="AB278" s="9">
        <f t="shared" ca="1" si="69"/>
        <v>44617</v>
      </c>
    </row>
    <row r="279" spans="1:28" x14ac:dyDescent="0.7">
      <c r="A279" s="1" t="s">
        <v>293</v>
      </c>
      <c r="B279" s="1" t="s">
        <v>60</v>
      </c>
      <c r="C279" s="1">
        <v>3</v>
      </c>
      <c r="E279" s="4">
        <v>915</v>
      </c>
      <c r="F279" s="4">
        <f t="shared" si="61"/>
        <v>1231</v>
      </c>
      <c r="G279" s="4">
        <f t="shared" si="62"/>
        <v>101</v>
      </c>
      <c r="H279" s="4">
        <v>215</v>
      </c>
      <c r="I279" s="3">
        <v>0</v>
      </c>
      <c r="J279" s="3" t="str">
        <f t="shared" si="63"/>
        <v/>
      </c>
      <c r="K279" s="3" t="str">
        <f t="shared" si="64"/>
        <v/>
      </c>
      <c r="L279" s="3">
        <v>0.99930555555555556</v>
      </c>
      <c r="M279" s="1" t="str">
        <f ca="1">IF(E279&lt;=H279,IF(AND($C$1&gt;=E279,$C$1&lt;=H279),"〇","×"),IF(AND($C$1&gt;=E279,$C$1&lt;=F279),"〇","×"))</f>
        <v>〇</v>
      </c>
      <c r="N279" s="1" t="str">
        <f ca="1">IF(E279&gt;H279,IF(AND($C$1&gt;=G279,$C$1&lt;=H279),"〇","×"),"")</f>
        <v>×</v>
      </c>
      <c r="O279" s="1" t="str">
        <f t="shared" ca="1" si="70"/>
        <v>〇</v>
      </c>
      <c r="P279" s="1" t="str">
        <f t="shared" si="71"/>
        <v/>
      </c>
      <c r="Q279" s="1" t="str">
        <f t="shared" ca="1" si="72"/>
        <v>◎</v>
      </c>
      <c r="R279" s="1">
        <f ca="1">IF(OR(M279="〇",N279="〇"),DATEDIF($A$1,AB279,"d")+1,"-")</f>
        <v>140</v>
      </c>
      <c r="S279" s="1" t="str">
        <f ca="1">IF(AND(M279="×",OR(N279="×",N279="")),DATEDIF($A$1,AA279,"d"),"-")</f>
        <v>-</v>
      </c>
      <c r="T279" s="10">
        <f t="shared" ca="1" si="65"/>
        <v>154</v>
      </c>
      <c r="U279" s="11">
        <f t="shared" si="66"/>
        <v>0.99930555555555556</v>
      </c>
      <c r="V279" s="11" t="str">
        <f t="shared" ca="1" si="67"/>
        <v>いつでも</v>
      </c>
      <c r="W279" s="7">
        <f ca="1">IF(OR(M279="〇",N279="〇"),IF(E279&lt;=$C$1,YEAR(TODAY()),YEAR(TODAY())-1),IF(E279&lt;=$C$1,YEAR(TODAY())+1,YEAR(TODAY())))</f>
        <v>2021</v>
      </c>
      <c r="X279" s="7" t="str">
        <f t="shared" si="59"/>
        <v>0915</v>
      </c>
      <c r="Y279" s="7">
        <f ca="1">IF(H279&lt;$C$1,YEAR(TODAY())+1,YEAR(TODAY()))</f>
        <v>2022</v>
      </c>
      <c r="Z279" s="8" t="str">
        <f t="shared" si="60"/>
        <v>0215</v>
      </c>
      <c r="AA279" s="9">
        <f t="shared" ca="1" si="68"/>
        <v>44454</v>
      </c>
      <c r="AB279" s="9">
        <f t="shared" ca="1" si="69"/>
        <v>44607</v>
      </c>
    </row>
    <row r="280" spans="1:28" x14ac:dyDescent="0.7">
      <c r="A280" s="1" t="s">
        <v>294</v>
      </c>
      <c r="B280" s="1" t="s">
        <v>117</v>
      </c>
      <c r="C280" s="1">
        <v>2</v>
      </c>
      <c r="E280" s="4">
        <v>301</v>
      </c>
      <c r="F280" s="4" t="str">
        <f t="shared" si="61"/>
        <v/>
      </c>
      <c r="G280" s="4" t="str">
        <f t="shared" si="62"/>
        <v/>
      </c>
      <c r="H280" s="4">
        <v>930</v>
      </c>
      <c r="I280" s="3">
        <v>0.2638888888888889</v>
      </c>
      <c r="J280" s="3" t="str">
        <f t="shared" si="63"/>
        <v/>
      </c>
      <c r="K280" s="3" t="str">
        <f t="shared" si="64"/>
        <v/>
      </c>
      <c r="L280" s="3">
        <v>0.65277777777777779</v>
      </c>
      <c r="M280" s="1" t="str">
        <f ca="1">IF(E280&lt;=H280,IF(AND($C$1&gt;=E280,$C$1&lt;=H280),"〇","×"),IF(AND($C$1&gt;=E280,$C$1&lt;=F280),"〇","×"))</f>
        <v>〇</v>
      </c>
      <c r="N280" s="1" t="str">
        <f>IF(E280&gt;H280,IF(AND($C$1&gt;=G280,$C$1&lt;=H280),"〇","×"),"")</f>
        <v/>
      </c>
      <c r="O280" s="1" t="str">
        <f t="shared" ca="1" si="70"/>
        <v>〇</v>
      </c>
      <c r="P280" s="1" t="str">
        <f t="shared" si="71"/>
        <v/>
      </c>
      <c r="Q280" s="1" t="str">
        <f t="shared" ca="1" si="72"/>
        <v>◎</v>
      </c>
      <c r="R280" s="1">
        <f ca="1">IF(OR(M280="〇",N280="〇"),DATEDIF($A$1,AB280,"d")+1,"-")</f>
        <v>2</v>
      </c>
      <c r="S280" s="1" t="str">
        <f ca="1">IF(AND(M280="×",OR(N280="×",N280="")),DATEDIF($A$1,AA280,"d"),"-")</f>
        <v>-</v>
      </c>
      <c r="T280" s="10">
        <f t="shared" ca="1" si="65"/>
        <v>214</v>
      </c>
      <c r="U280" s="11">
        <f t="shared" si="66"/>
        <v>0.3888888888888889</v>
      </c>
      <c r="V280" s="11">
        <f t="shared" ca="1" si="67"/>
        <v>7.4780324070565674E-2</v>
      </c>
      <c r="W280" s="7">
        <f ca="1">IF(OR(M280="〇",N280="〇"),IF(E280&lt;=$C$1,YEAR(TODAY()),YEAR(TODAY())-1),IF(E280&lt;=$C$1,YEAR(TODAY())+1,YEAR(TODAY())))</f>
        <v>2021</v>
      </c>
      <c r="X280" s="7" t="str">
        <f t="shared" si="59"/>
        <v>0301</v>
      </c>
      <c r="Y280" s="7">
        <f ca="1">IF(H280&lt;$C$1,YEAR(TODAY())+1,YEAR(TODAY()))</f>
        <v>2021</v>
      </c>
      <c r="Z280" s="8" t="str">
        <f t="shared" si="60"/>
        <v>0930</v>
      </c>
      <c r="AA280" s="9">
        <f t="shared" ca="1" si="68"/>
        <v>44256</v>
      </c>
      <c r="AB280" s="9">
        <f t="shared" ca="1" si="69"/>
        <v>44469</v>
      </c>
    </row>
    <row r="281" spans="1:28" x14ac:dyDescent="0.7">
      <c r="A281" s="1" t="s">
        <v>295</v>
      </c>
      <c r="B281" s="1" t="s">
        <v>117</v>
      </c>
      <c r="C281" s="1">
        <v>2</v>
      </c>
      <c r="E281" s="4">
        <v>1001</v>
      </c>
      <c r="F281" s="4">
        <f t="shared" si="61"/>
        <v>1231</v>
      </c>
      <c r="G281" s="4">
        <f t="shared" si="62"/>
        <v>101</v>
      </c>
      <c r="H281" s="4">
        <v>430</v>
      </c>
      <c r="I281" s="3">
        <v>0</v>
      </c>
      <c r="J281" s="3" t="str">
        <f t="shared" si="63"/>
        <v/>
      </c>
      <c r="K281" s="3" t="str">
        <f t="shared" si="64"/>
        <v/>
      </c>
      <c r="L281" s="3">
        <v>0.99930555555555556</v>
      </c>
      <c r="M281" s="1" t="str">
        <f ca="1">IF(E281&lt;=H281,IF(AND($C$1&gt;=E281,$C$1&lt;=H281),"〇","×"),IF(AND($C$1&gt;=E281,$C$1&lt;=F281),"〇","×"))</f>
        <v>×</v>
      </c>
      <c r="N281" s="1" t="str">
        <f ca="1">IF(E281&gt;H281,IF(AND($C$1&gt;=G281,$C$1&lt;=H281),"〇","×"),"")</f>
        <v>×</v>
      </c>
      <c r="O281" s="1" t="str">
        <f t="shared" ca="1" si="70"/>
        <v>〇</v>
      </c>
      <c r="P281" s="1" t="str">
        <f t="shared" si="71"/>
        <v/>
      </c>
      <c r="Q281" s="1" t="str">
        <f t="shared" ca="1" si="72"/>
        <v>×</v>
      </c>
      <c r="R281" s="1" t="str">
        <f ca="1">IF(OR(M281="〇",N281="〇"),DATEDIF($A$1,AB281,"d")+1,"-")</f>
        <v>-</v>
      </c>
      <c r="S281" s="1">
        <f ca="1">IF(AND(M281="×",OR(N281="×",N281="")),DATEDIF($A$1,AA281,"d"),"-")</f>
        <v>2</v>
      </c>
      <c r="T281" s="10">
        <f t="shared" ca="1" si="65"/>
        <v>212</v>
      </c>
      <c r="U281" s="11">
        <f t="shared" si="66"/>
        <v>0.99930555555555556</v>
      </c>
      <c r="V281" s="11" t="str">
        <f t="shared" ca="1" si="67"/>
        <v>-</v>
      </c>
      <c r="W281" s="7">
        <f ca="1">IF(OR(M281="〇",N281="〇"),IF(E281&lt;=$C$1,YEAR(TODAY()),YEAR(TODAY())-1),IF(E281&lt;=$C$1,YEAR(TODAY())+1,YEAR(TODAY())))</f>
        <v>2021</v>
      </c>
      <c r="X281" s="7" t="str">
        <f t="shared" si="59"/>
        <v>1001</v>
      </c>
      <c r="Y281" s="7">
        <f ca="1">IF(H281&lt;$C$1,YEAR(TODAY())+1,YEAR(TODAY()))</f>
        <v>2022</v>
      </c>
      <c r="Z281" s="8" t="str">
        <f t="shared" si="60"/>
        <v>0430</v>
      </c>
      <c r="AA281" s="9">
        <f t="shared" ca="1" si="68"/>
        <v>44470</v>
      </c>
      <c r="AB281" s="9">
        <f t="shared" ca="1" si="69"/>
        <v>44681</v>
      </c>
    </row>
    <row r="282" spans="1:28" x14ac:dyDescent="0.7">
      <c r="A282" s="1" t="s">
        <v>296</v>
      </c>
      <c r="B282" s="1" t="s">
        <v>117</v>
      </c>
      <c r="C282" s="1">
        <v>1</v>
      </c>
      <c r="E282" s="4">
        <v>301</v>
      </c>
      <c r="F282" s="4" t="str">
        <f t="shared" si="61"/>
        <v/>
      </c>
      <c r="G282" s="4" t="str">
        <f t="shared" si="62"/>
        <v/>
      </c>
      <c r="H282" s="4">
        <v>1030</v>
      </c>
      <c r="I282" s="3">
        <v>0</v>
      </c>
      <c r="J282" s="3" t="str">
        <f t="shared" si="63"/>
        <v/>
      </c>
      <c r="K282" s="3" t="str">
        <f t="shared" si="64"/>
        <v/>
      </c>
      <c r="L282" s="3">
        <v>0.99930555555555556</v>
      </c>
      <c r="M282" s="1" t="str">
        <f ca="1">IF(E282&lt;=H282,IF(AND($C$1&gt;=E282,$C$1&lt;=H282),"〇","×"),IF(AND($C$1&gt;=E282,$C$1&lt;=F282),"〇","×"))</f>
        <v>〇</v>
      </c>
      <c r="N282" s="1" t="str">
        <f>IF(E282&gt;H282,IF(AND($C$1&gt;=G282,$C$1&lt;=H282),"〇","×"),"")</f>
        <v/>
      </c>
      <c r="O282" s="1" t="str">
        <f t="shared" ca="1" si="70"/>
        <v>〇</v>
      </c>
      <c r="P282" s="1" t="str">
        <f t="shared" si="71"/>
        <v/>
      </c>
      <c r="Q282" s="1" t="str">
        <f t="shared" ca="1" si="72"/>
        <v>◎</v>
      </c>
      <c r="R282" s="1">
        <f ca="1">IF(OR(M282="〇",N282="〇"),DATEDIF($A$1,AB282,"d")+1,"-")</f>
        <v>32</v>
      </c>
      <c r="S282" s="1" t="str">
        <f ca="1">IF(AND(M282="×",OR(N282="×",N282="")),DATEDIF($A$1,AA282,"d"),"-")</f>
        <v>-</v>
      </c>
      <c r="T282" s="10">
        <f t="shared" ca="1" si="65"/>
        <v>244</v>
      </c>
      <c r="U282" s="11">
        <f t="shared" si="66"/>
        <v>0.99930555555555556</v>
      </c>
      <c r="V282" s="11" t="str">
        <f t="shared" ca="1" si="67"/>
        <v>いつでも</v>
      </c>
      <c r="W282" s="7">
        <f ca="1">IF(OR(M282="〇",N282="〇"),IF(E282&lt;=$C$1,YEAR(TODAY()),YEAR(TODAY())-1),IF(E282&lt;=$C$1,YEAR(TODAY())+1,YEAR(TODAY())))</f>
        <v>2021</v>
      </c>
      <c r="X282" s="7" t="str">
        <f t="shared" si="59"/>
        <v>0301</v>
      </c>
      <c r="Y282" s="7">
        <f ca="1">IF(H282&lt;$C$1,YEAR(TODAY())+1,YEAR(TODAY()))</f>
        <v>2021</v>
      </c>
      <c r="Z282" s="8" t="str">
        <f t="shared" si="60"/>
        <v>1030</v>
      </c>
      <c r="AA282" s="9">
        <f t="shared" ca="1" si="68"/>
        <v>44256</v>
      </c>
      <c r="AB282" s="9">
        <f t="shared" ca="1" si="69"/>
        <v>44499</v>
      </c>
    </row>
    <row r="283" spans="1:28" x14ac:dyDescent="0.7">
      <c r="A283" s="1" t="s">
        <v>297</v>
      </c>
      <c r="B283" s="1" t="s">
        <v>117</v>
      </c>
      <c r="C283" s="1">
        <v>2</v>
      </c>
      <c r="E283" s="4">
        <v>520</v>
      </c>
      <c r="F283" s="4" t="str">
        <f t="shared" si="61"/>
        <v/>
      </c>
      <c r="G283" s="4" t="str">
        <f t="shared" si="62"/>
        <v/>
      </c>
      <c r="H283" s="4">
        <v>831</v>
      </c>
      <c r="I283" s="3">
        <v>0</v>
      </c>
      <c r="J283" s="3" t="str">
        <f t="shared" si="63"/>
        <v/>
      </c>
      <c r="K283" s="3" t="str">
        <f t="shared" si="64"/>
        <v/>
      </c>
      <c r="L283" s="3">
        <v>0.99930555555555556</v>
      </c>
      <c r="M283" s="1" t="str">
        <f ca="1">IF(E283&lt;=H283,IF(AND($C$1&gt;=E283,$C$1&lt;=H283),"〇","×"),IF(AND($C$1&gt;=E283,$C$1&lt;=F283),"〇","×"))</f>
        <v>×</v>
      </c>
      <c r="N283" s="1" t="str">
        <f>IF(E283&gt;H283,IF(AND($C$1&gt;=G283,$C$1&lt;=H283),"〇","×"),"")</f>
        <v/>
      </c>
      <c r="O283" s="1" t="str">
        <f t="shared" ca="1" si="70"/>
        <v>〇</v>
      </c>
      <c r="P283" s="1" t="str">
        <f t="shared" si="71"/>
        <v/>
      </c>
      <c r="Q283" s="1" t="str">
        <f t="shared" ca="1" si="72"/>
        <v>×</v>
      </c>
      <c r="R283" s="1" t="str">
        <f ca="1">IF(OR(M283="〇",N283="〇"),DATEDIF($A$1,AB283,"d")+1,"-")</f>
        <v>-</v>
      </c>
      <c r="S283" s="1">
        <f ca="1">IF(AND(M283="×",OR(N283="×",N283="")),DATEDIF($A$1,AA283,"d"),"-")</f>
        <v>233</v>
      </c>
      <c r="T283" s="10">
        <f t="shared" ca="1" si="65"/>
        <v>104</v>
      </c>
      <c r="U283" s="11">
        <f t="shared" si="66"/>
        <v>0.99930555555555556</v>
      </c>
      <c r="V283" s="11" t="str">
        <f t="shared" ca="1" si="67"/>
        <v>-</v>
      </c>
      <c r="W283" s="7">
        <f ca="1">IF(OR(M283="〇",N283="〇"),IF(E283&lt;=$C$1,YEAR(TODAY()),YEAR(TODAY())-1),IF(E283&lt;=$C$1,YEAR(TODAY())+1,YEAR(TODAY())))</f>
        <v>2022</v>
      </c>
      <c r="X283" s="7" t="str">
        <f t="shared" si="59"/>
        <v>0520</v>
      </c>
      <c r="Y283" s="7">
        <f ca="1">IF(H283&lt;$C$1,YEAR(TODAY())+1,YEAR(TODAY()))</f>
        <v>2022</v>
      </c>
      <c r="Z283" s="8" t="str">
        <f t="shared" si="60"/>
        <v>0831</v>
      </c>
      <c r="AA283" s="9">
        <f t="shared" ca="1" si="68"/>
        <v>44701</v>
      </c>
      <c r="AB283" s="9">
        <f t="shared" ca="1" si="69"/>
        <v>44804</v>
      </c>
    </row>
    <row r="284" spans="1:28" x14ac:dyDescent="0.7">
      <c r="A284" s="1" t="s">
        <v>298</v>
      </c>
      <c r="B284" s="1" t="s">
        <v>117</v>
      </c>
      <c r="C284" s="1">
        <v>3</v>
      </c>
      <c r="E284" s="4">
        <v>301</v>
      </c>
      <c r="F284" s="4" t="str">
        <f t="shared" si="61"/>
        <v/>
      </c>
      <c r="G284" s="4" t="str">
        <f t="shared" si="62"/>
        <v/>
      </c>
      <c r="H284" s="4">
        <v>930</v>
      </c>
      <c r="I284" s="3">
        <v>0.50694444444444442</v>
      </c>
      <c r="J284" s="3" t="str">
        <f t="shared" si="63"/>
        <v/>
      </c>
      <c r="K284" s="3" t="str">
        <f t="shared" si="64"/>
        <v/>
      </c>
      <c r="L284" s="3">
        <v>0.64583333333333337</v>
      </c>
      <c r="M284" s="1" t="str">
        <f ca="1">IF(E284&lt;=H284,IF(AND($C$1&gt;=E284,$C$1&lt;=H284),"〇","×"),IF(AND($C$1&gt;=E284,$C$1&lt;=F284),"〇","×"))</f>
        <v>〇</v>
      </c>
      <c r="N284" s="1" t="str">
        <f>IF(E284&gt;H284,IF(AND($C$1&gt;=G284,$C$1&lt;=H284),"〇","×"),"")</f>
        <v/>
      </c>
      <c r="O284" s="1" t="str">
        <f t="shared" ca="1" si="70"/>
        <v>〇</v>
      </c>
      <c r="P284" s="1" t="str">
        <f t="shared" si="71"/>
        <v/>
      </c>
      <c r="Q284" s="1" t="str">
        <f t="shared" ca="1" si="72"/>
        <v>◎</v>
      </c>
      <c r="R284" s="1">
        <f ca="1">IF(OR(M284="〇",N284="〇"),DATEDIF($A$1,AB284,"d")+1,"-")</f>
        <v>2</v>
      </c>
      <c r="S284" s="1" t="str">
        <f ca="1">IF(AND(M284="×",OR(N284="×",N284="")),DATEDIF($A$1,AA284,"d"),"-")</f>
        <v>-</v>
      </c>
      <c r="T284" s="10">
        <f t="shared" ca="1" si="65"/>
        <v>214</v>
      </c>
      <c r="U284" s="11">
        <f t="shared" si="66"/>
        <v>0.13888888888888895</v>
      </c>
      <c r="V284" s="11">
        <f t="shared" ca="1" si="67"/>
        <v>6.7835879626121254E-2</v>
      </c>
      <c r="W284" s="7">
        <f ca="1">IF(OR(M284="〇",N284="〇"),IF(E284&lt;=$C$1,YEAR(TODAY()),YEAR(TODAY())-1),IF(E284&lt;=$C$1,YEAR(TODAY())+1,YEAR(TODAY())))</f>
        <v>2021</v>
      </c>
      <c r="X284" s="7" t="str">
        <f t="shared" si="59"/>
        <v>0301</v>
      </c>
      <c r="Y284" s="7">
        <f ca="1">IF(H284&lt;$C$1,YEAR(TODAY())+1,YEAR(TODAY()))</f>
        <v>2021</v>
      </c>
      <c r="Z284" s="8" t="str">
        <f t="shared" si="60"/>
        <v>0930</v>
      </c>
      <c r="AA284" s="9">
        <f t="shared" ca="1" si="68"/>
        <v>44256</v>
      </c>
      <c r="AB284" s="9">
        <f t="shared" ca="1" si="69"/>
        <v>44469</v>
      </c>
    </row>
    <row r="285" spans="1:28" x14ac:dyDescent="0.7">
      <c r="A285" s="1" t="s">
        <v>299</v>
      </c>
      <c r="B285" s="1" t="s">
        <v>117</v>
      </c>
      <c r="C285" s="1">
        <v>1</v>
      </c>
      <c r="E285" s="4">
        <v>320</v>
      </c>
      <c r="F285" s="4" t="str">
        <f t="shared" si="61"/>
        <v/>
      </c>
      <c r="G285" s="4" t="str">
        <f t="shared" si="62"/>
        <v/>
      </c>
      <c r="H285" s="4">
        <v>910</v>
      </c>
      <c r="I285" s="3">
        <v>0</v>
      </c>
      <c r="J285" s="3" t="str">
        <f t="shared" si="63"/>
        <v/>
      </c>
      <c r="K285" s="3" t="str">
        <f t="shared" si="64"/>
        <v/>
      </c>
      <c r="L285" s="3">
        <v>0.99930555555555556</v>
      </c>
      <c r="M285" s="1" t="str">
        <f ca="1">IF(E285&lt;=H285,IF(AND($C$1&gt;=E285,$C$1&lt;=H285),"〇","×"),IF(AND($C$1&gt;=E285,$C$1&lt;=F285),"〇","×"))</f>
        <v>×</v>
      </c>
      <c r="N285" s="1" t="str">
        <f>IF(E285&gt;H285,IF(AND($C$1&gt;=G285,$C$1&lt;=H285),"〇","×"),"")</f>
        <v/>
      </c>
      <c r="O285" s="1" t="str">
        <f t="shared" ca="1" si="70"/>
        <v>〇</v>
      </c>
      <c r="P285" s="1" t="str">
        <f t="shared" si="71"/>
        <v/>
      </c>
      <c r="Q285" s="1" t="str">
        <f t="shared" ca="1" si="72"/>
        <v>×</v>
      </c>
      <c r="R285" s="1" t="str">
        <f ca="1">IF(OR(M285="〇",N285="〇"),DATEDIF($A$1,AB285,"d")+1,"-")</f>
        <v>-</v>
      </c>
      <c r="S285" s="1">
        <f ca="1">IF(AND(M285="×",OR(N285="×",N285="")),DATEDIF($A$1,AA285,"d"),"-")</f>
        <v>172</v>
      </c>
      <c r="T285" s="10">
        <f t="shared" ca="1" si="65"/>
        <v>175</v>
      </c>
      <c r="U285" s="11">
        <f t="shared" si="66"/>
        <v>0.99930555555555556</v>
      </c>
      <c r="V285" s="11" t="str">
        <f t="shared" ca="1" si="67"/>
        <v>-</v>
      </c>
      <c r="W285" s="7">
        <f ca="1">IF(OR(M285="〇",N285="〇"),IF(E285&lt;=$C$1,YEAR(TODAY()),YEAR(TODAY())-1),IF(E285&lt;=$C$1,YEAR(TODAY())+1,YEAR(TODAY())))</f>
        <v>2022</v>
      </c>
      <c r="X285" s="7" t="str">
        <f t="shared" si="59"/>
        <v>0320</v>
      </c>
      <c r="Y285" s="7">
        <f ca="1">IF(H285&lt;$C$1,YEAR(TODAY())+1,YEAR(TODAY()))</f>
        <v>2022</v>
      </c>
      <c r="Z285" s="8" t="str">
        <f t="shared" si="60"/>
        <v>0910</v>
      </c>
      <c r="AA285" s="9">
        <f t="shared" ca="1" si="68"/>
        <v>44640</v>
      </c>
      <c r="AB285" s="9">
        <f t="shared" ca="1" si="69"/>
        <v>44814</v>
      </c>
    </row>
    <row r="286" spans="1:28" x14ac:dyDescent="0.7">
      <c r="A286" s="1" t="s">
        <v>300</v>
      </c>
      <c r="B286" s="1" t="s">
        <v>117</v>
      </c>
      <c r="C286" s="1">
        <v>1</v>
      </c>
      <c r="E286" s="4">
        <v>101</v>
      </c>
      <c r="F286" s="4" t="str">
        <f t="shared" si="61"/>
        <v/>
      </c>
      <c r="G286" s="4" t="str">
        <f t="shared" si="62"/>
        <v/>
      </c>
      <c r="H286" s="4">
        <v>1231</v>
      </c>
      <c r="I286" s="3">
        <v>0.33333333333333331</v>
      </c>
      <c r="J286" s="3" t="str">
        <f t="shared" si="63"/>
        <v/>
      </c>
      <c r="K286" s="3" t="str">
        <f t="shared" si="64"/>
        <v/>
      </c>
      <c r="L286" s="3">
        <v>0.625</v>
      </c>
      <c r="M286" s="1" t="str">
        <f ca="1">IF(E286&lt;=H286,IF(AND($C$1&gt;=E286,$C$1&lt;=H286),"〇","×"),IF(AND($C$1&gt;=E286,$C$1&lt;=F286),"〇","×"))</f>
        <v>〇</v>
      </c>
      <c r="N286" s="1" t="str">
        <f>IF(E286&gt;H286,IF(AND($C$1&gt;=G286,$C$1&lt;=H286),"〇","×"),"")</f>
        <v/>
      </c>
      <c r="O286" s="1" t="str">
        <f t="shared" ca="1" si="70"/>
        <v>〇</v>
      </c>
      <c r="P286" s="1" t="str">
        <f t="shared" si="71"/>
        <v/>
      </c>
      <c r="Q286" s="1" t="str">
        <f t="shared" ca="1" si="72"/>
        <v>◎</v>
      </c>
      <c r="R286" s="1">
        <f ca="1">IF(OR(M286="〇",N286="〇"),DATEDIF($A$1,AB286,"d")+1,"-")</f>
        <v>94</v>
      </c>
      <c r="S286" s="1" t="str">
        <f ca="1">IF(AND(M286="×",OR(N286="×",N286="")),DATEDIF($A$1,AA286,"d"),"-")</f>
        <v>-</v>
      </c>
      <c r="T286" s="10">
        <f t="shared" ca="1" si="65"/>
        <v>365</v>
      </c>
      <c r="U286" s="11">
        <f t="shared" si="66"/>
        <v>0.29166666666666669</v>
      </c>
      <c r="V286" s="11">
        <f t="shared" ca="1" si="67"/>
        <v>4.7002546292787883E-2</v>
      </c>
      <c r="W286" s="7">
        <f ca="1">IF(OR(M286="〇",N286="〇"),IF(E286&lt;=$C$1,YEAR(TODAY()),YEAR(TODAY())-1),IF(E286&lt;=$C$1,YEAR(TODAY())+1,YEAR(TODAY())))</f>
        <v>2021</v>
      </c>
      <c r="X286" s="7" t="str">
        <f t="shared" si="59"/>
        <v>0101</v>
      </c>
      <c r="Y286" s="7">
        <f ca="1">IF(H286&lt;$C$1,YEAR(TODAY())+1,YEAR(TODAY()))</f>
        <v>2021</v>
      </c>
      <c r="Z286" s="8" t="str">
        <f t="shared" si="60"/>
        <v>1231</v>
      </c>
      <c r="AA286" s="9">
        <f t="shared" ca="1" si="68"/>
        <v>44197</v>
      </c>
      <c r="AB286" s="9">
        <f t="shared" ca="1" si="69"/>
        <v>44561</v>
      </c>
    </row>
    <row r="287" spans="1:28" x14ac:dyDescent="0.7">
      <c r="A287" s="1" t="s">
        <v>301</v>
      </c>
      <c r="B287" s="1" t="s">
        <v>114</v>
      </c>
      <c r="C287" s="1">
        <v>4</v>
      </c>
      <c r="E287" s="4">
        <v>101</v>
      </c>
      <c r="F287" s="4" t="str">
        <f t="shared" si="61"/>
        <v/>
      </c>
      <c r="G287" s="4" t="str">
        <f t="shared" si="62"/>
        <v/>
      </c>
      <c r="H287" s="4">
        <v>1231</v>
      </c>
      <c r="I287" s="3">
        <v>0</v>
      </c>
      <c r="J287" s="3" t="str">
        <f t="shared" si="63"/>
        <v/>
      </c>
      <c r="K287" s="3" t="str">
        <f t="shared" si="64"/>
        <v/>
      </c>
      <c r="L287" s="3">
        <v>0.99930555555555556</v>
      </c>
      <c r="M287" s="1" t="str">
        <f ca="1">IF(E287&lt;=H287,IF(AND($C$1&gt;=E287,$C$1&lt;=H287),"〇","×"),IF(AND($C$1&gt;=E287,$C$1&lt;=F287),"〇","×"))</f>
        <v>〇</v>
      </c>
      <c r="N287" s="1" t="str">
        <f>IF(E287&gt;H287,IF(AND($C$1&gt;=G287,$C$1&lt;=H287),"〇","×"),"")</f>
        <v/>
      </c>
      <c r="O287" s="1" t="str">
        <f t="shared" ca="1" si="70"/>
        <v>〇</v>
      </c>
      <c r="P287" s="1" t="str">
        <f t="shared" si="71"/>
        <v/>
      </c>
      <c r="Q287" s="1" t="str">
        <f t="shared" ca="1" si="72"/>
        <v>◎</v>
      </c>
      <c r="R287" s="1">
        <f ca="1">IF(OR(M287="〇",N287="〇"),DATEDIF($A$1,AB287,"d")+1,"-")</f>
        <v>94</v>
      </c>
      <c r="S287" s="1" t="str">
        <f ca="1">IF(AND(M287="×",OR(N287="×",N287="")),DATEDIF($A$1,AA287,"d"),"-")</f>
        <v>-</v>
      </c>
      <c r="T287" s="10">
        <f t="shared" ca="1" si="65"/>
        <v>365</v>
      </c>
      <c r="U287" s="11">
        <f t="shared" si="66"/>
        <v>0.99930555555555556</v>
      </c>
      <c r="V287" s="11" t="str">
        <f t="shared" ca="1" si="67"/>
        <v>いつでも</v>
      </c>
      <c r="W287" s="7">
        <f ca="1">IF(OR(M287="〇",N287="〇"),IF(E287&lt;=$C$1,YEAR(TODAY()),YEAR(TODAY())-1),IF(E287&lt;=$C$1,YEAR(TODAY())+1,YEAR(TODAY())))</f>
        <v>2021</v>
      </c>
      <c r="X287" s="7" t="str">
        <f t="shared" si="59"/>
        <v>0101</v>
      </c>
      <c r="Y287" s="7">
        <f ca="1">IF(H287&lt;$C$1,YEAR(TODAY())+1,YEAR(TODAY()))</f>
        <v>2021</v>
      </c>
      <c r="Z287" s="8" t="str">
        <f t="shared" si="60"/>
        <v>1231</v>
      </c>
      <c r="AA287" s="9">
        <f t="shared" ca="1" si="68"/>
        <v>44197</v>
      </c>
      <c r="AB287" s="9">
        <f t="shared" ca="1" si="69"/>
        <v>44561</v>
      </c>
    </row>
    <row r="288" spans="1:28" x14ac:dyDescent="0.7">
      <c r="A288" s="1" t="s">
        <v>302</v>
      </c>
      <c r="B288" s="1" t="s">
        <v>60</v>
      </c>
      <c r="C288" s="1">
        <v>3</v>
      </c>
      <c r="E288" s="4">
        <v>1001</v>
      </c>
      <c r="F288" s="4">
        <f t="shared" si="61"/>
        <v>1231</v>
      </c>
      <c r="G288" s="4">
        <f t="shared" si="62"/>
        <v>101</v>
      </c>
      <c r="H288" s="4">
        <v>531</v>
      </c>
      <c r="I288" s="3">
        <v>0.90277777777777779</v>
      </c>
      <c r="J288" s="3">
        <f t="shared" si="63"/>
        <v>0.99930555555555556</v>
      </c>
      <c r="K288" s="3">
        <f t="shared" si="64"/>
        <v>0</v>
      </c>
      <c r="L288" s="3">
        <v>0.14583333333333334</v>
      </c>
      <c r="M288" s="1" t="str">
        <f ca="1">IF(E288&lt;=H288,IF(AND($C$1&gt;=E288,$C$1&lt;=H288),"〇","×"),IF(AND($C$1&gt;=E288,$C$1&lt;=F288),"〇","×"))</f>
        <v>×</v>
      </c>
      <c r="N288" s="1" t="str">
        <f ca="1">IF(E288&gt;H288,IF(AND($C$1&gt;=G288,$C$1&lt;=H288),"〇","×"),"")</f>
        <v>×</v>
      </c>
      <c r="O288" s="1" t="str">
        <f t="shared" ca="1" si="70"/>
        <v>×</v>
      </c>
      <c r="P288" s="1" t="str">
        <f t="shared" ca="1" si="71"/>
        <v>×</v>
      </c>
      <c r="Q288" s="1" t="str">
        <f t="shared" ca="1" si="72"/>
        <v>×</v>
      </c>
      <c r="R288" s="1" t="str">
        <f ca="1">IF(OR(M288="〇",N288="〇"),DATEDIF($A$1,AB288,"d")+1,"-")</f>
        <v>-</v>
      </c>
      <c r="S288" s="1">
        <f ca="1">IF(AND(M288="×",OR(N288="×",N288="")),DATEDIF($A$1,AA288,"d"),"-")</f>
        <v>2</v>
      </c>
      <c r="T288" s="10">
        <f t="shared" ca="1" si="65"/>
        <v>243</v>
      </c>
      <c r="U288" s="11">
        <f t="shared" si="66"/>
        <v>0.75694444444444442</v>
      </c>
      <c r="V288" s="11" t="str">
        <f t="shared" ca="1" si="67"/>
        <v>-</v>
      </c>
      <c r="W288" s="7">
        <f ca="1">IF(OR(M288="〇",N288="〇"),IF(E288&lt;=$C$1,YEAR(TODAY()),YEAR(TODAY())-1),IF(E288&lt;=$C$1,YEAR(TODAY())+1,YEAR(TODAY())))</f>
        <v>2021</v>
      </c>
      <c r="X288" s="7" t="str">
        <f t="shared" si="59"/>
        <v>1001</v>
      </c>
      <c r="Y288" s="7">
        <f ca="1">IF(H288&lt;$C$1,YEAR(TODAY())+1,YEAR(TODAY()))</f>
        <v>2022</v>
      </c>
      <c r="Z288" s="8" t="str">
        <f t="shared" si="60"/>
        <v>0531</v>
      </c>
      <c r="AA288" s="9">
        <f t="shared" ca="1" si="68"/>
        <v>44470</v>
      </c>
      <c r="AB288" s="9">
        <f t="shared" ca="1" si="69"/>
        <v>44712</v>
      </c>
    </row>
    <row r="289" spans="1:28" x14ac:dyDescent="0.7">
      <c r="A289" s="1" t="s">
        <v>303</v>
      </c>
      <c r="B289" s="1" t="s">
        <v>115</v>
      </c>
      <c r="C289" s="1">
        <v>4</v>
      </c>
      <c r="E289" s="4">
        <v>101</v>
      </c>
      <c r="F289" s="4" t="str">
        <f t="shared" si="61"/>
        <v/>
      </c>
      <c r="G289" s="4" t="str">
        <f t="shared" si="62"/>
        <v/>
      </c>
      <c r="H289" s="4">
        <v>1231</v>
      </c>
      <c r="I289" s="3">
        <v>0.25</v>
      </c>
      <c r="J289" s="3" t="str">
        <f t="shared" si="63"/>
        <v/>
      </c>
      <c r="K289" s="3" t="str">
        <f t="shared" si="64"/>
        <v/>
      </c>
      <c r="L289" s="3">
        <v>0.70833333333333337</v>
      </c>
      <c r="M289" s="1" t="str">
        <f ca="1">IF(E289&lt;=H289,IF(AND($C$1&gt;=E289,$C$1&lt;=H289),"〇","×"),IF(AND($C$1&gt;=E289,$C$1&lt;=F289),"〇","×"))</f>
        <v>〇</v>
      </c>
      <c r="N289" s="1" t="str">
        <f>IF(E289&gt;H289,IF(AND($C$1&gt;=G289,$C$1&lt;=H289),"〇","×"),"")</f>
        <v/>
      </c>
      <c r="O289" s="1" t="str">
        <f t="shared" ca="1" si="70"/>
        <v>〇</v>
      </c>
      <c r="P289" s="1" t="str">
        <f t="shared" si="71"/>
        <v/>
      </c>
      <c r="Q289" s="1" t="str">
        <f t="shared" ca="1" si="72"/>
        <v>◎</v>
      </c>
      <c r="R289" s="1">
        <f ca="1">IF(OR(M289="〇",N289="〇"),DATEDIF($A$1,AB289,"d")+1,"-")</f>
        <v>94</v>
      </c>
      <c r="S289" s="1" t="str">
        <f ca="1">IF(AND(M289="×",OR(N289="×",N289="")),DATEDIF($A$1,AA289,"d"),"-")</f>
        <v>-</v>
      </c>
      <c r="T289" s="10">
        <f t="shared" ca="1" si="65"/>
        <v>365</v>
      </c>
      <c r="U289" s="11">
        <f t="shared" si="66"/>
        <v>0.45833333333333337</v>
      </c>
      <c r="V289" s="11">
        <f t="shared" ca="1" si="67"/>
        <v>0.13033587962612125</v>
      </c>
      <c r="W289" s="7">
        <f ca="1">IF(OR(M289="〇",N289="〇"),IF(E289&lt;=$C$1,YEAR(TODAY()),YEAR(TODAY())-1),IF(E289&lt;=$C$1,YEAR(TODAY())+1,YEAR(TODAY())))</f>
        <v>2021</v>
      </c>
      <c r="X289" s="7" t="str">
        <f t="shared" si="59"/>
        <v>0101</v>
      </c>
      <c r="Y289" s="7">
        <f ca="1">IF(H289&lt;$C$1,YEAR(TODAY())+1,YEAR(TODAY()))</f>
        <v>2021</v>
      </c>
      <c r="Z289" s="8" t="str">
        <f t="shared" si="60"/>
        <v>1231</v>
      </c>
      <c r="AA289" s="9">
        <f t="shared" ca="1" si="68"/>
        <v>44197</v>
      </c>
      <c r="AB289" s="9">
        <f t="shared" ca="1" si="69"/>
        <v>44561</v>
      </c>
    </row>
    <row r="290" spans="1:28" x14ac:dyDescent="0.7">
      <c r="A290" s="1" t="s">
        <v>304</v>
      </c>
      <c r="B290" s="1" t="s">
        <v>114</v>
      </c>
      <c r="C290" s="1">
        <v>1</v>
      </c>
      <c r="E290" s="4">
        <v>410</v>
      </c>
      <c r="F290" s="4" t="str">
        <f t="shared" si="61"/>
        <v/>
      </c>
      <c r="G290" s="4" t="str">
        <f t="shared" si="62"/>
        <v/>
      </c>
      <c r="H290" s="4">
        <v>1231</v>
      </c>
      <c r="I290" s="3">
        <v>0.41666666666666669</v>
      </c>
      <c r="J290" s="3" t="str">
        <f t="shared" si="63"/>
        <v/>
      </c>
      <c r="K290" s="3" t="str">
        <f t="shared" si="64"/>
        <v/>
      </c>
      <c r="L290" s="3">
        <v>0.79166666666666663</v>
      </c>
      <c r="M290" s="1" t="str">
        <f ca="1">IF(E290&lt;=H290,IF(AND($C$1&gt;=E290,$C$1&lt;=H290),"〇","×"),IF(AND($C$1&gt;=E290,$C$1&lt;=F290),"〇","×"))</f>
        <v>〇</v>
      </c>
      <c r="N290" s="1" t="str">
        <f>IF(E290&gt;H290,IF(AND($C$1&gt;=G290,$C$1&lt;=H290),"〇","×"),"")</f>
        <v/>
      </c>
      <c r="O290" s="1" t="str">
        <f t="shared" ca="1" si="70"/>
        <v>〇</v>
      </c>
      <c r="P290" s="1" t="str">
        <f t="shared" si="71"/>
        <v/>
      </c>
      <c r="Q290" s="1" t="str">
        <f t="shared" ca="1" si="72"/>
        <v>◎</v>
      </c>
      <c r="R290" s="1">
        <f ca="1">IF(OR(M290="〇",N290="〇"),DATEDIF($A$1,AB290,"d")+1,"-")</f>
        <v>94</v>
      </c>
      <c r="S290" s="1" t="str">
        <f ca="1">IF(AND(M290="×",OR(N290="×",N290="")),DATEDIF($A$1,AA290,"d"),"-")</f>
        <v>-</v>
      </c>
      <c r="T290" s="10">
        <f t="shared" ca="1" si="65"/>
        <v>266</v>
      </c>
      <c r="U290" s="11">
        <f t="shared" si="66"/>
        <v>0.37499999999999994</v>
      </c>
      <c r="V290" s="11">
        <f t="shared" ca="1" si="67"/>
        <v>0.21366921295945451</v>
      </c>
      <c r="W290" s="7">
        <f ca="1">IF(OR(M290="〇",N290="〇"),IF(E290&lt;=$C$1,YEAR(TODAY()),YEAR(TODAY())-1),IF(E290&lt;=$C$1,YEAR(TODAY())+1,YEAR(TODAY())))</f>
        <v>2021</v>
      </c>
      <c r="X290" s="7" t="str">
        <f t="shared" si="59"/>
        <v>0410</v>
      </c>
      <c r="Y290" s="7">
        <f ca="1">IF(H290&lt;$C$1,YEAR(TODAY())+1,YEAR(TODAY()))</f>
        <v>2021</v>
      </c>
      <c r="Z290" s="8" t="str">
        <f t="shared" si="60"/>
        <v>1231</v>
      </c>
      <c r="AA290" s="9">
        <f t="shared" ca="1" si="68"/>
        <v>44296</v>
      </c>
      <c r="AB290" s="9">
        <f t="shared" ca="1" si="69"/>
        <v>44561</v>
      </c>
    </row>
    <row r="291" spans="1:28" x14ac:dyDescent="0.7">
      <c r="A291" s="1" t="s">
        <v>305</v>
      </c>
      <c r="B291" s="1" t="s">
        <v>117</v>
      </c>
      <c r="C291" s="1">
        <v>3</v>
      </c>
      <c r="E291" s="4">
        <v>408</v>
      </c>
      <c r="F291" s="4" t="str">
        <f t="shared" si="61"/>
        <v/>
      </c>
      <c r="G291" s="4" t="str">
        <f t="shared" si="62"/>
        <v/>
      </c>
      <c r="H291" s="4">
        <v>1025</v>
      </c>
      <c r="I291" s="3">
        <v>0.40277777777777773</v>
      </c>
      <c r="J291" s="3" t="str">
        <f t="shared" si="63"/>
        <v/>
      </c>
      <c r="K291" s="3" t="str">
        <f t="shared" si="64"/>
        <v/>
      </c>
      <c r="L291" s="3">
        <v>0.72222222222222221</v>
      </c>
      <c r="M291" s="1" t="str">
        <f ca="1">IF(E291&lt;=H291,IF(AND($C$1&gt;=E291,$C$1&lt;=H291),"〇","×"),IF(AND($C$1&gt;=E291,$C$1&lt;=F291),"〇","×"))</f>
        <v>〇</v>
      </c>
      <c r="N291" s="1" t="str">
        <f>IF(E291&gt;H291,IF(AND($C$1&gt;=G291,$C$1&lt;=H291),"〇","×"),"")</f>
        <v/>
      </c>
      <c r="O291" s="1" t="str">
        <f t="shared" ca="1" si="70"/>
        <v>〇</v>
      </c>
      <c r="P291" s="1" t="str">
        <f t="shared" si="71"/>
        <v/>
      </c>
      <c r="Q291" s="1" t="str">
        <f t="shared" ca="1" si="72"/>
        <v>◎</v>
      </c>
      <c r="R291" s="1">
        <f ca="1">IF(OR(M291="〇",N291="〇"),DATEDIF($A$1,AB291,"d")+1,"-")</f>
        <v>27</v>
      </c>
      <c r="S291" s="1" t="str">
        <f ca="1">IF(AND(M291="×",OR(N291="×",N291="")),DATEDIF($A$1,AA291,"d"),"-")</f>
        <v>-</v>
      </c>
      <c r="T291" s="10">
        <f t="shared" ca="1" si="65"/>
        <v>201</v>
      </c>
      <c r="U291" s="11">
        <f t="shared" si="66"/>
        <v>0.31944444444444448</v>
      </c>
      <c r="V291" s="11">
        <f t="shared" ca="1" si="67"/>
        <v>0.14422476851501009</v>
      </c>
      <c r="W291" s="7">
        <f ca="1">IF(OR(M291="〇",N291="〇"),IF(E291&lt;=$C$1,YEAR(TODAY()),YEAR(TODAY())-1),IF(E291&lt;=$C$1,YEAR(TODAY())+1,YEAR(TODAY())))</f>
        <v>2021</v>
      </c>
      <c r="X291" s="7" t="str">
        <f t="shared" si="59"/>
        <v>0408</v>
      </c>
      <c r="Y291" s="7">
        <f ca="1">IF(H291&lt;$C$1,YEAR(TODAY())+1,YEAR(TODAY()))</f>
        <v>2021</v>
      </c>
      <c r="Z291" s="8" t="str">
        <f t="shared" si="60"/>
        <v>1025</v>
      </c>
      <c r="AA291" s="9">
        <f t="shared" ca="1" si="68"/>
        <v>44294</v>
      </c>
      <c r="AB291" s="9">
        <f t="shared" ca="1" si="69"/>
        <v>44494</v>
      </c>
    </row>
    <row r="292" spans="1:28" x14ac:dyDescent="0.7">
      <c r="A292" s="1" t="s">
        <v>306</v>
      </c>
      <c r="B292" s="1" t="s">
        <v>117</v>
      </c>
      <c r="C292" s="1">
        <v>3</v>
      </c>
      <c r="E292" s="4">
        <v>710</v>
      </c>
      <c r="F292" s="4" t="str">
        <f t="shared" si="61"/>
        <v/>
      </c>
      <c r="G292" s="4" t="str">
        <f t="shared" si="62"/>
        <v/>
      </c>
      <c r="H292" s="4">
        <v>910</v>
      </c>
      <c r="I292" s="3">
        <v>0.55555555555555558</v>
      </c>
      <c r="J292" s="3" t="str">
        <f t="shared" si="63"/>
        <v/>
      </c>
      <c r="K292" s="3" t="str">
        <f t="shared" si="64"/>
        <v/>
      </c>
      <c r="L292" s="3">
        <v>0.70833333333333337</v>
      </c>
      <c r="M292" s="1" t="str">
        <f ca="1">IF(E292&lt;=H292,IF(AND($C$1&gt;=E292,$C$1&lt;=H292),"〇","×"),IF(AND($C$1&gt;=E292,$C$1&lt;=F292),"〇","×"))</f>
        <v>×</v>
      </c>
      <c r="N292" s="1" t="str">
        <f>IF(E292&gt;H292,IF(AND($C$1&gt;=G292,$C$1&lt;=H292),"〇","×"),"")</f>
        <v/>
      </c>
      <c r="O292" s="1" t="str">
        <f t="shared" ca="1" si="70"/>
        <v>〇</v>
      </c>
      <c r="P292" s="1" t="str">
        <f t="shared" si="71"/>
        <v/>
      </c>
      <c r="Q292" s="1" t="str">
        <f t="shared" ca="1" si="72"/>
        <v>×</v>
      </c>
      <c r="R292" s="1" t="str">
        <f ca="1">IF(OR(M292="〇",N292="〇"),DATEDIF($A$1,AB292,"d")+1,"-")</f>
        <v>-</v>
      </c>
      <c r="S292" s="1">
        <f ca="1">IF(AND(M292="×",OR(N292="×",N292="")),DATEDIF($A$1,AA292,"d"),"-")</f>
        <v>284</v>
      </c>
      <c r="T292" s="10">
        <f t="shared" ca="1" si="65"/>
        <v>63</v>
      </c>
      <c r="U292" s="11">
        <f t="shared" si="66"/>
        <v>0.15277777777777779</v>
      </c>
      <c r="V292" s="11" t="str">
        <f t="shared" ca="1" si="67"/>
        <v>-</v>
      </c>
      <c r="W292" s="7">
        <f ca="1">IF(OR(M292="〇",N292="〇"),IF(E292&lt;=$C$1,YEAR(TODAY()),YEAR(TODAY())-1),IF(E292&lt;=$C$1,YEAR(TODAY())+1,YEAR(TODAY())))</f>
        <v>2022</v>
      </c>
      <c r="X292" s="7" t="str">
        <f t="shared" si="59"/>
        <v>0710</v>
      </c>
      <c r="Y292" s="7">
        <f ca="1">IF(H292&lt;$C$1,YEAR(TODAY())+1,YEAR(TODAY()))</f>
        <v>2022</v>
      </c>
      <c r="Z292" s="8" t="str">
        <f t="shared" si="60"/>
        <v>0910</v>
      </c>
      <c r="AA292" s="9">
        <f t="shared" ca="1" si="68"/>
        <v>44752</v>
      </c>
      <c r="AB292" s="9">
        <f t="shared" ca="1" si="69"/>
        <v>44814</v>
      </c>
    </row>
    <row r="293" spans="1:28" x14ac:dyDescent="0.7">
      <c r="A293" s="1" t="s">
        <v>307</v>
      </c>
      <c r="B293" s="1" t="s">
        <v>116</v>
      </c>
      <c r="C293" s="1">
        <v>3</v>
      </c>
      <c r="E293" s="4">
        <v>401</v>
      </c>
      <c r="F293" s="4" t="str">
        <f t="shared" si="61"/>
        <v/>
      </c>
      <c r="G293" s="4" t="str">
        <f t="shared" si="62"/>
        <v/>
      </c>
      <c r="H293" s="4">
        <v>830</v>
      </c>
      <c r="I293" s="3">
        <v>0.33333333333333331</v>
      </c>
      <c r="J293" s="3" t="str">
        <f t="shared" si="63"/>
        <v/>
      </c>
      <c r="K293" s="3" t="str">
        <f t="shared" si="64"/>
        <v/>
      </c>
      <c r="L293" s="3">
        <v>0.75</v>
      </c>
      <c r="M293" s="1" t="str">
        <f ca="1">IF(E293&lt;=H293,IF(AND($C$1&gt;=E293,$C$1&lt;=H293),"〇","×"),IF(AND($C$1&gt;=E293,$C$1&lt;=F293),"〇","×"))</f>
        <v>×</v>
      </c>
      <c r="N293" s="1" t="str">
        <f>IF(E293&gt;H293,IF(AND($C$1&gt;=G293,$C$1&lt;=H293),"〇","×"),"")</f>
        <v/>
      </c>
      <c r="O293" s="1" t="str">
        <f t="shared" ca="1" si="70"/>
        <v>〇</v>
      </c>
      <c r="P293" s="1" t="str">
        <f t="shared" si="71"/>
        <v/>
      </c>
      <c r="Q293" s="1" t="str">
        <f t="shared" ca="1" si="72"/>
        <v>×</v>
      </c>
      <c r="R293" s="1" t="str">
        <f ca="1">IF(OR(M293="〇",N293="〇"),DATEDIF($A$1,AB293,"d")+1,"-")</f>
        <v>-</v>
      </c>
      <c r="S293" s="1">
        <f ca="1">IF(AND(M293="×",OR(N293="×",N293="")),DATEDIF($A$1,AA293,"d"),"-")</f>
        <v>184</v>
      </c>
      <c r="T293" s="10">
        <f t="shared" ca="1" si="65"/>
        <v>152</v>
      </c>
      <c r="U293" s="11">
        <f t="shared" si="66"/>
        <v>0.41666666666666669</v>
      </c>
      <c r="V293" s="11" t="str">
        <f t="shared" ca="1" si="67"/>
        <v>-</v>
      </c>
      <c r="W293" s="7">
        <f ca="1">IF(OR(M293="〇",N293="〇"),IF(E293&lt;=$C$1,YEAR(TODAY()),YEAR(TODAY())-1),IF(E293&lt;=$C$1,YEAR(TODAY())+1,YEAR(TODAY())))</f>
        <v>2022</v>
      </c>
      <c r="X293" s="7" t="str">
        <f t="shared" si="59"/>
        <v>0401</v>
      </c>
      <c r="Y293" s="7">
        <f ca="1">IF(H293&lt;$C$1,YEAR(TODAY())+1,YEAR(TODAY()))</f>
        <v>2022</v>
      </c>
      <c r="Z293" s="8" t="str">
        <f t="shared" si="60"/>
        <v>0830</v>
      </c>
      <c r="AA293" s="9">
        <f t="shared" ca="1" si="68"/>
        <v>44652</v>
      </c>
      <c r="AB293" s="9">
        <f t="shared" ca="1" si="69"/>
        <v>44803</v>
      </c>
    </row>
    <row r="294" spans="1:28" x14ac:dyDescent="0.7">
      <c r="A294" s="1" t="s">
        <v>308</v>
      </c>
      <c r="B294" s="1" t="s">
        <v>60</v>
      </c>
      <c r="C294" s="1">
        <v>1</v>
      </c>
      <c r="E294" s="4">
        <v>515</v>
      </c>
      <c r="F294" s="4" t="str">
        <f t="shared" si="61"/>
        <v/>
      </c>
      <c r="G294" s="4" t="str">
        <f t="shared" si="62"/>
        <v/>
      </c>
      <c r="H294" s="4">
        <v>930</v>
      </c>
      <c r="I294" s="3">
        <v>0.20138888888888887</v>
      </c>
      <c r="J294" s="3" t="str">
        <f t="shared" si="63"/>
        <v/>
      </c>
      <c r="K294" s="3" t="str">
        <f t="shared" si="64"/>
        <v/>
      </c>
      <c r="L294" s="3">
        <v>0.68055555555555547</v>
      </c>
      <c r="M294" s="1" t="str">
        <f ca="1">IF(E294&lt;=H294,IF(AND($C$1&gt;=E294,$C$1&lt;=H294),"〇","×"),IF(AND($C$1&gt;=E294,$C$1&lt;=F294),"〇","×"))</f>
        <v>〇</v>
      </c>
      <c r="N294" s="1" t="str">
        <f>IF(E294&gt;H294,IF(AND($C$1&gt;=G294,$C$1&lt;=H294),"〇","×"),"")</f>
        <v/>
      </c>
      <c r="O294" s="1" t="str">
        <f t="shared" ca="1" si="70"/>
        <v>〇</v>
      </c>
      <c r="P294" s="1" t="str">
        <f t="shared" si="71"/>
        <v/>
      </c>
      <c r="Q294" s="1" t="str">
        <f t="shared" ca="1" si="72"/>
        <v>◎</v>
      </c>
      <c r="R294" s="1">
        <f ca="1">IF(OR(M294="〇",N294="〇"),DATEDIF($A$1,AB294,"d")+1,"-")</f>
        <v>2</v>
      </c>
      <c r="S294" s="1" t="str">
        <f ca="1">IF(AND(M294="×",OR(N294="×",N294="")),DATEDIF($A$1,AA294,"d"),"-")</f>
        <v>-</v>
      </c>
      <c r="T294" s="10">
        <f t="shared" ca="1" si="65"/>
        <v>139</v>
      </c>
      <c r="U294" s="11">
        <f t="shared" si="66"/>
        <v>0.47916666666666663</v>
      </c>
      <c r="V294" s="11">
        <f t="shared" ca="1" si="67"/>
        <v>0.10255810184834335</v>
      </c>
      <c r="W294" s="7">
        <f ca="1">IF(OR(M294="〇",N294="〇"),IF(E294&lt;=$C$1,YEAR(TODAY()),YEAR(TODAY())-1),IF(E294&lt;=$C$1,YEAR(TODAY())+1,YEAR(TODAY())))</f>
        <v>2021</v>
      </c>
      <c r="X294" s="7" t="str">
        <f t="shared" si="59"/>
        <v>0515</v>
      </c>
      <c r="Y294" s="7">
        <f ca="1">IF(H294&lt;$C$1,YEAR(TODAY())+1,YEAR(TODAY()))</f>
        <v>2021</v>
      </c>
      <c r="Z294" s="8" t="str">
        <f t="shared" si="60"/>
        <v>0930</v>
      </c>
      <c r="AA294" s="9">
        <f t="shared" ca="1" si="68"/>
        <v>44331</v>
      </c>
      <c r="AB294" s="9">
        <f t="shared" ca="1" si="69"/>
        <v>44469</v>
      </c>
    </row>
    <row r="295" spans="1:28" x14ac:dyDescent="0.7">
      <c r="A295" s="1" t="s">
        <v>309</v>
      </c>
      <c r="B295" s="1" t="s">
        <v>114</v>
      </c>
      <c r="C295" s="1">
        <v>1</v>
      </c>
      <c r="E295" s="4">
        <v>1115</v>
      </c>
      <c r="F295" s="4">
        <f t="shared" si="61"/>
        <v>1231</v>
      </c>
      <c r="G295" s="4">
        <f t="shared" si="62"/>
        <v>101</v>
      </c>
      <c r="H295" s="4">
        <v>415</v>
      </c>
      <c r="I295" s="3">
        <v>0.80555555555555547</v>
      </c>
      <c r="J295" s="3">
        <f t="shared" si="63"/>
        <v>0.99930555555555556</v>
      </c>
      <c r="K295" s="3">
        <f t="shared" si="64"/>
        <v>0</v>
      </c>
      <c r="L295" s="3">
        <v>0.1388888888888889</v>
      </c>
      <c r="M295" s="1" t="str">
        <f ca="1">IF(E295&lt;=H295,IF(AND($C$1&gt;=E295,$C$1&lt;=H295),"〇","×"),IF(AND($C$1&gt;=E295,$C$1&lt;=F295),"〇","×"))</f>
        <v>×</v>
      </c>
      <c r="N295" s="1" t="str">
        <f ca="1">IF(E295&gt;H295,IF(AND($C$1&gt;=G295,$C$1&lt;=H295),"〇","×"),"")</f>
        <v>×</v>
      </c>
      <c r="O295" s="1" t="str">
        <f t="shared" ca="1" si="70"/>
        <v>×</v>
      </c>
      <c r="P295" s="1" t="str">
        <f t="shared" ca="1" si="71"/>
        <v>×</v>
      </c>
      <c r="Q295" s="1" t="str">
        <f t="shared" ca="1" si="72"/>
        <v>×</v>
      </c>
      <c r="R295" s="1" t="str">
        <f ca="1">IF(OR(M295="〇",N295="〇"),DATEDIF($A$1,AB295,"d")+1,"-")</f>
        <v>-</v>
      </c>
      <c r="S295" s="1">
        <f ca="1">IF(AND(M295="×",OR(N295="×",N295="")),DATEDIF($A$1,AA295,"d"),"-")</f>
        <v>47</v>
      </c>
      <c r="T295" s="10">
        <f t="shared" ca="1" si="65"/>
        <v>152</v>
      </c>
      <c r="U295" s="11">
        <f t="shared" si="66"/>
        <v>0.66666666666666652</v>
      </c>
      <c r="V295" s="11" t="str">
        <f t="shared" ca="1" si="67"/>
        <v>-</v>
      </c>
      <c r="W295" s="7">
        <f ca="1">IF(OR(M295="〇",N295="〇"),IF(E295&lt;=$C$1,YEAR(TODAY()),YEAR(TODAY())-1),IF(E295&lt;=$C$1,YEAR(TODAY())+1,YEAR(TODAY())))</f>
        <v>2021</v>
      </c>
      <c r="X295" s="7" t="str">
        <f t="shared" si="59"/>
        <v>1115</v>
      </c>
      <c r="Y295" s="7">
        <f ca="1">IF(H295&lt;$C$1,YEAR(TODAY())+1,YEAR(TODAY()))</f>
        <v>2022</v>
      </c>
      <c r="Z295" s="8" t="str">
        <f t="shared" si="60"/>
        <v>0415</v>
      </c>
      <c r="AA295" s="9">
        <f t="shared" ca="1" si="68"/>
        <v>44515</v>
      </c>
      <c r="AB295" s="9">
        <f t="shared" ca="1" si="69"/>
        <v>44666</v>
      </c>
    </row>
    <row r="296" spans="1:28" x14ac:dyDescent="0.7">
      <c r="A296" s="1" t="s">
        <v>310</v>
      </c>
      <c r="B296" s="1" t="s">
        <v>116</v>
      </c>
      <c r="C296" s="1">
        <v>3</v>
      </c>
      <c r="E296" s="4">
        <v>1201</v>
      </c>
      <c r="F296" s="4">
        <f t="shared" si="61"/>
        <v>1231</v>
      </c>
      <c r="G296" s="4">
        <f t="shared" si="62"/>
        <v>101</v>
      </c>
      <c r="H296" s="4">
        <v>430</v>
      </c>
      <c r="I296" s="3">
        <v>0.18055555555555555</v>
      </c>
      <c r="J296" s="3">
        <f t="shared" si="63"/>
        <v>0.99930555555555556</v>
      </c>
      <c r="K296" s="3">
        <f t="shared" si="64"/>
        <v>0</v>
      </c>
      <c r="L296" s="3">
        <v>3.4722222222222224E-2</v>
      </c>
      <c r="M296" s="1" t="str">
        <f ca="1">IF(E296&lt;=H296,IF(AND($C$1&gt;=E296,$C$1&lt;=H296),"〇","×"),IF(AND($C$1&gt;=E296,$C$1&lt;=F296),"〇","×"))</f>
        <v>×</v>
      </c>
      <c r="N296" s="1" t="str">
        <f ca="1">IF(E296&gt;H296,IF(AND($C$1&gt;=G296,$C$1&lt;=H296),"〇","×"),"")</f>
        <v>×</v>
      </c>
      <c r="O296" s="1" t="str">
        <f t="shared" ca="1" si="70"/>
        <v>〇</v>
      </c>
      <c r="P296" s="1" t="str">
        <f t="shared" ca="1" si="71"/>
        <v>×</v>
      </c>
      <c r="Q296" s="1" t="str">
        <f t="shared" ca="1" si="72"/>
        <v>×</v>
      </c>
      <c r="R296" s="1" t="str">
        <f ca="1">IF(OR(M296="〇",N296="〇"),DATEDIF($A$1,AB296,"d")+1,"-")</f>
        <v>-</v>
      </c>
      <c r="S296" s="1">
        <f ca="1">IF(AND(M296="×",OR(N296="×",N296="")),DATEDIF($A$1,AA296,"d"),"-")</f>
        <v>63</v>
      </c>
      <c r="T296" s="10">
        <f t="shared" ca="1" si="65"/>
        <v>151</v>
      </c>
      <c r="U296" s="11">
        <f t="shared" si="66"/>
        <v>0.14583333333333331</v>
      </c>
      <c r="V296" s="11" t="str">
        <f t="shared" ca="1" si="67"/>
        <v>-</v>
      </c>
      <c r="W296" s="7">
        <f ca="1">IF(OR(M296="〇",N296="〇"),IF(E296&lt;=$C$1,YEAR(TODAY()),YEAR(TODAY())-1),IF(E296&lt;=$C$1,YEAR(TODAY())+1,YEAR(TODAY())))</f>
        <v>2021</v>
      </c>
      <c r="X296" s="7" t="str">
        <f t="shared" si="59"/>
        <v>1201</v>
      </c>
      <c r="Y296" s="7">
        <f ca="1">IF(H296&lt;$C$1,YEAR(TODAY())+1,YEAR(TODAY()))</f>
        <v>2022</v>
      </c>
      <c r="Z296" s="8" t="str">
        <f t="shared" si="60"/>
        <v>0430</v>
      </c>
      <c r="AA296" s="9">
        <f t="shared" ca="1" si="68"/>
        <v>44531</v>
      </c>
      <c r="AB296" s="9">
        <f t="shared" ca="1" si="69"/>
        <v>44681</v>
      </c>
    </row>
    <row r="297" spans="1:28" x14ac:dyDescent="0.7">
      <c r="A297" s="1" t="s">
        <v>311</v>
      </c>
      <c r="B297" s="1" t="s">
        <v>114</v>
      </c>
      <c r="C297" s="1">
        <v>4</v>
      </c>
      <c r="E297" s="4">
        <v>430</v>
      </c>
      <c r="F297" s="4" t="str">
        <f t="shared" si="61"/>
        <v/>
      </c>
      <c r="G297" s="4" t="str">
        <f t="shared" si="62"/>
        <v/>
      </c>
      <c r="H297" s="4">
        <v>831</v>
      </c>
      <c r="I297" s="3">
        <v>0</v>
      </c>
      <c r="J297" s="3" t="str">
        <f t="shared" si="63"/>
        <v/>
      </c>
      <c r="K297" s="3" t="str">
        <f t="shared" si="64"/>
        <v/>
      </c>
      <c r="L297" s="3">
        <v>0.99930555555555556</v>
      </c>
      <c r="M297" s="1" t="str">
        <f ca="1">IF(E297&lt;=H297,IF(AND($C$1&gt;=E297,$C$1&lt;=H297),"〇","×"),IF(AND($C$1&gt;=E297,$C$1&lt;=F297),"〇","×"))</f>
        <v>×</v>
      </c>
      <c r="N297" s="1" t="str">
        <f>IF(E297&gt;H297,IF(AND($C$1&gt;=G297,$C$1&lt;=H297),"〇","×"),"")</f>
        <v/>
      </c>
      <c r="O297" s="1" t="str">
        <f t="shared" ca="1" si="70"/>
        <v>〇</v>
      </c>
      <c r="P297" s="1" t="str">
        <f t="shared" si="71"/>
        <v/>
      </c>
      <c r="Q297" s="1" t="str">
        <f t="shared" ca="1" si="72"/>
        <v>×</v>
      </c>
      <c r="R297" s="1" t="str">
        <f ca="1">IF(OR(M297="〇",N297="〇"),DATEDIF($A$1,AB297,"d")+1,"-")</f>
        <v>-</v>
      </c>
      <c r="S297" s="1">
        <f ca="1">IF(AND(M297="×",OR(N297="×",N297="")),DATEDIF($A$1,AA297,"d"),"-")</f>
        <v>213</v>
      </c>
      <c r="T297" s="10">
        <f t="shared" ca="1" si="65"/>
        <v>124</v>
      </c>
      <c r="U297" s="11">
        <f t="shared" si="66"/>
        <v>0.99930555555555556</v>
      </c>
      <c r="V297" s="11" t="str">
        <f t="shared" ca="1" si="67"/>
        <v>-</v>
      </c>
      <c r="W297" s="7">
        <f ca="1">IF(OR(M297="〇",N297="〇"),IF(E297&lt;=$C$1,YEAR(TODAY()),YEAR(TODAY())-1),IF(E297&lt;=$C$1,YEAR(TODAY())+1,YEAR(TODAY())))</f>
        <v>2022</v>
      </c>
      <c r="X297" s="7" t="str">
        <f t="shared" si="59"/>
        <v>0430</v>
      </c>
      <c r="Y297" s="7">
        <f ca="1">IF(H297&lt;$C$1,YEAR(TODAY())+1,YEAR(TODAY()))</f>
        <v>2022</v>
      </c>
      <c r="Z297" s="8" t="str">
        <f t="shared" si="60"/>
        <v>0831</v>
      </c>
      <c r="AA297" s="9">
        <f t="shared" ca="1" si="68"/>
        <v>44681</v>
      </c>
      <c r="AB297" s="9">
        <f t="shared" ca="1" si="69"/>
        <v>44804</v>
      </c>
    </row>
    <row r="298" spans="1:28" x14ac:dyDescent="0.7">
      <c r="A298" s="1" t="s">
        <v>312</v>
      </c>
      <c r="B298" s="1" t="s">
        <v>60</v>
      </c>
      <c r="C298" s="1">
        <v>3</v>
      </c>
      <c r="E298" s="4">
        <v>701</v>
      </c>
      <c r="F298" s="4" t="str">
        <f t="shared" si="61"/>
        <v/>
      </c>
      <c r="G298" s="4" t="str">
        <f t="shared" si="62"/>
        <v/>
      </c>
      <c r="H298" s="4">
        <v>1031</v>
      </c>
      <c r="I298" s="3">
        <v>0</v>
      </c>
      <c r="J298" s="3" t="str">
        <f t="shared" si="63"/>
        <v/>
      </c>
      <c r="K298" s="3" t="str">
        <f t="shared" si="64"/>
        <v/>
      </c>
      <c r="L298" s="3">
        <v>0.99930555555555556</v>
      </c>
      <c r="M298" s="1" t="str">
        <f ca="1">IF(E298&lt;=H298,IF(AND($C$1&gt;=E298,$C$1&lt;=H298),"〇","×"),IF(AND($C$1&gt;=E298,$C$1&lt;=F298),"〇","×"))</f>
        <v>〇</v>
      </c>
      <c r="N298" s="1" t="str">
        <f>IF(E298&gt;H298,IF(AND($C$1&gt;=G298,$C$1&lt;=H298),"〇","×"),"")</f>
        <v/>
      </c>
      <c r="O298" s="1" t="str">
        <f t="shared" ca="1" si="70"/>
        <v>〇</v>
      </c>
      <c r="P298" s="1" t="str">
        <f t="shared" si="71"/>
        <v/>
      </c>
      <c r="Q298" s="1" t="str">
        <f t="shared" ca="1" si="72"/>
        <v>◎</v>
      </c>
      <c r="R298" s="1">
        <f ca="1">IF(OR(M298="〇",N298="〇"),DATEDIF($A$1,AB298,"d")+1,"-")</f>
        <v>33</v>
      </c>
      <c r="S298" s="1" t="str">
        <f ca="1">IF(AND(M298="×",OR(N298="×",N298="")),DATEDIF($A$1,AA298,"d"),"-")</f>
        <v>-</v>
      </c>
      <c r="T298" s="10">
        <f t="shared" ca="1" si="65"/>
        <v>123</v>
      </c>
      <c r="U298" s="11">
        <f t="shared" si="66"/>
        <v>0.99930555555555556</v>
      </c>
      <c r="V298" s="11" t="str">
        <f t="shared" ca="1" si="67"/>
        <v>いつでも</v>
      </c>
      <c r="W298" s="7">
        <f ca="1">IF(OR(M298="〇",N298="〇"),IF(E298&lt;=$C$1,YEAR(TODAY()),YEAR(TODAY())-1),IF(E298&lt;=$C$1,YEAR(TODAY())+1,YEAR(TODAY())))</f>
        <v>2021</v>
      </c>
      <c r="X298" s="7" t="str">
        <f t="shared" si="59"/>
        <v>0701</v>
      </c>
      <c r="Y298" s="7">
        <f ca="1">IF(H298&lt;$C$1,YEAR(TODAY())+1,YEAR(TODAY()))</f>
        <v>2021</v>
      </c>
      <c r="Z298" s="8" t="str">
        <f t="shared" si="60"/>
        <v>1031</v>
      </c>
      <c r="AA298" s="9">
        <f t="shared" ca="1" si="68"/>
        <v>44378</v>
      </c>
      <c r="AB298" s="9">
        <f t="shared" ca="1" si="69"/>
        <v>44500</v>
      </c>
    </row>
    <row r="299" spans="1:28" x14ac:dyDescent="0.7">
      <c r="A299" s="1" t="s">
        <v>313</v>
      </c>
      <c r="B299" s="1" t="s">
        <v>114</v>
      </c>
      <c r="C299" s="1">
        <v>1</v>
      </c>
      <c r="E299" s="4">
        <v>915</v>
      </c>
      <c r="F299" s="4">
        <f t="shared" si="61"/>
        <v>1231</v>
      </c>
      <c r="G299" s="4">
        <f t="shared" si="62"/>
        <v>101</v>
      </c>
      <c r="H299" s="4">
        <v>215</v>
      </c>
      <c r="I299" s="3">
        <v>0</v>
      </c>
      <c r="J299" s="3" t="str">
        <f t="shared" si="63"/>
        <v/>
      </c>
      <c r="K299" s="3" t="str">
        <f t="shared" si="64"/>
        <v/>
      </c>
      <c r="L299" s="3">
        <v>0.95833333333333337</v>
      </c>
      <c r="M299" s="1" t="str">
        <f ca="1">IF(E299&lt;=H299,IF(AND($C$1&gt;=E299,$C$1&lt;=H299),"〇","×"),IF(AND($C$1&gt;=E299,$C$1&lt;=F299),"〇","×"))</f>
        <v>〇</v>
      </c>
      <c r="N299" s="1" t="str">
        <f ca="1">IF(E299&gt;H299,IF(AND($C$1&gt;=G299,$C$1&lt;=H299),"〇","×"),"")</f>
        <v>×</v>
      </c>
      <c r="O299" s="1" t="str">
        <f t="shared" ca="1" si="70"/>
        <v>〇</v>
      </c>
      <c r="P299" s="1" t="str">
        <f t="shared" si="71"/>
        <v/>
      </c>
      <c r="Q299" s="1" t="str">
        <f t="shared" ca="1" si="72"/>
        <v>◎</v>
      </c>
      <c r="R299" s="1">
        <f ca="1">IF(OR(M299="〇",N299="〇"),DATEDIF($A$1,AB299,"d")+1,"-")</f>
        <v>140</v>
      </c>
      <c r="S299" s="1" t="str">
        <f ca="1">IF(AND(M299="×",OR(N299="×",N299="")),DATEDIF($A$1,AA299,"d"),"-")</f>
        <v>-</v>
      </c>
      <c r="T299" s="10">
        <f t="shared" ca="1" si="65"/>
        <v>154</v>
      </c>
      <c r="U299" s="11">
        <f t="shared" si="66"/>
        <v>0.95833333333333337</v>
      </c>
      <c r="V299" s="11">
        <f t="shared" ca="1" si="67"/>
        <v>0.38033587962612125</v>
      </c>
      <c r="W299" s="7">
        <f ca="1">IF(OR(M299="〇",N299="〇"),IF(E299&lt;=$C$1,YEAR(TODAY()),YEAR(TODAY())-1),IF(E299&lt;=$C$1,YEAR(TODAY())+1,YEAR(TODAY())))</f>
        <v>2021</v>
      </c>
      <c r="X299" s="7" t="str">
        <f t="shared" si="59"/>
        <v>0915</v>
      </c>
      <c r="Y299" s="7">
        <f ca="1">IF(H299&lt;$C$1,YEAR(TODAY())+1,YEAR(TODAY()))</f>
        <v>2022</v>
      </c>
      <c r="Z299" s="8" t="str">
        <f t="shared" si="60"/>
        <v>0215</v>
      </c>
      <c r="AA299" s="9">
        <f t="shared" ca="1" si="68"/>
        <v>44454</v>
      </c>
      <c r="AB299" s="9">
        <f t="shared" ca="1" si="69"/>
        <v>44607</v>
      </c>
    </row>
    <row r="300" spans="1:28" x14ac:dyDescent="0.7">
      <c r="A300" s="1" t="s">
        <v>314</v>
      </c>
      <c r="B300" s="1" t="s">
        <v>116</v>
      </c>
      <c r="C300" s="1">
        <v>3</v>
      </c>
      <c r="E300" s="4">
        <v>701</v>
      </c>
      <c r="F300" s="4" t="str">
        <f t="shared" si="61"/>
        <v/>
      </c>
      <c r="G300" s="4" t="str">
        <f t="shared" si="62"/>
        <v/>
      </c>
      <c r="H300" s="4">
        <v>1031</v>
      </c>
      <c r="I300" s="3">
        <v>0</v>
      </c>
      <c r="J300" s="3" t="str">
        <f t="shared" si="63"/>
        <v/>
      </c>
      <c r="K300" s="3" t="str">
        <f t="shared" si="64"/>
        <v/>
      </c>
      <c r="L300" s="3">
        <v>0.99930555555555556</v>
      </c>
      <c r="M300" s="1" t="str">
        <f ca="1">IF(E300&lt;=H300,IF(AND($C$1&gt;=E300,$C$1&lt;=H300),"〇","×"),IF(AND($C$1&gt;=E300,$C$1&lt;=F300),"〇","×"))</f>
        <v>〇</v>
      </c>
      <c r="N300" s="1" t="str">
        <f>IF(E300&gt;H300,IF(AND($C$1&gt;=G300,$C$1&lt;=H300),"〇","×"),"")</f>
        <v/>
      </c>
      <c r="O300" s="1" t="str">
        <f t="shared" ca="1" si="70"/>
        <v>〇</v>
      </c>
      <c r="P300" s="1" t="str">
        <f t="shared" si="71"/>
        <v/>
      </c>
      <c r="Q300" s="1" t="str">
        <f t="shared" ca="1" si="72"/>
        <v>◎</v>
      </c>
      <c r="R300" s="1">
        <f ca="1">IF(OR(M300="〇",N300="〇"),DATEDIF($A$1,AB300,"d")+1,"-")</f>
        <v>33</v>
      </c>
      <c r="S300" s="1" t="str">
        <f ca="1">IF(AND(M300="×",OR(N300="×",N300="")),DATEDIF($A$1,AA300,"d"),"-")</f>
        <v>-</v>
      </c>
      <c r="T300" s="10">
        <f t="shared" ca="1" si="65"/>
        <v>123</v>
      </c>
      <c r="U300" s="11">
        <f t="shared" si="66"/>
        <v>0.99930555555555556</v>
      </c>
      <c r="V300" s="11" t="str">
        <f t="shared" ca="1" si="67"/>
        <v>いつでも</v>
      </c>
      <c r="W300" s="7">
        <f ca="1">IF(OR(M300="〇",N300="〇"),IF(E300&lt;=$C$1,YEAR(TODAY()),YEAR(TODAY())-1),IF(E300&lt;=$C$1,YEAR(TODAY())+1,YEAR(TODAY())))</f>
        <v>2021</v>
      </c>
      <c r="X300" s="7" t="str">
        <f t="shared" si="59"/>
        <v>0701</v>
      </c>
      <c r="Y300" s="7">
        <f ca="1">IF(H300&lt;$C$1,YEAR(TODAY())+1,YEAR(TODAY()))</f>
        <v>2021</v>
      </c>
      <c r="Z300" s="8" t="str">
        <f t="shared" si="60"/>
        <v>1031</v>
      </c>
      <c r="AA300" s="9">
        <f t="shared" ca="1" si="68"/>
        <v>44378</v>
      </c>
      <c r="AB300" s="9">
        <f t="shared" ca="1" si="69"/>
        <v>44500</v>
      </c>
    </row>
    <row r="301" spans="1:28" x14ac:dyDescent="0.7">
      <c r="A301" s="1" t="s">
        <v>315</v>
      </c>
      <c r="B301" s="1" t="s">
        <v>114</v>
      </c>
      <c r="C301" s="1">
        <v>4</v>
      </c>
      <c r="E301" s="4">
        <v>605</v>
      </c>
      <c r="F301" s="4" t="str">
        <f t="shared" si="61"/>
        <v/>
      </c>
      <c r="G301" s="4" t="str">
        <f t="shared" si="62"/>
        <v/>
      </c>
      <c r="H301" s="4">
        <v>820</v>
      </c>
      <c r="I301" s="3">
        <v>0.5</v>
      </c>
      <c r="J301" s="3" t="str">
        <f t="shared" si="63"/>
        <v/>
      </c>
      <c r="K301" s="3" t="str">
        <f t="shared" si="64"/>
        <v/>
      </c>
      <c r="L301" s="3">
        <v>0.83333333333333337</v>
      </c>
      <c r="M301" s="1" t="str">
        <f ca="1">IF(E301&lt;=H301,IF(AND($C$1&gt;=E301,$C$1&lt;=H301),"〇","×"),IF(AND($C$1&gt;=E301,$C$1&lt;=F301),"〇","×"))</f>
        <v>×</v>
      </c>
      <c r="N301" s="1" t="str">
        <f>IF(E301&gt;H301,IF(AND($C$1&gt;=G301,$C$1&lt;=H301),"〇","×"),"")</f>
        <v/>
      </c>
      <c r="O301" s="1" t="str">
        <f t="shared" ca="1" si="70"/>
        <v>〇</v>
      </c>
      <c r="P301" s="1" t="str">
        <f t="shared" si="71"/>
        <v/>
      </c>
      <c r="Q301" s="1" t="str">
        <f t="shared" ca="1" si="72"/>
        <v>×</v>
      </c>
      <c r="R301" s="1" t="str">
        <f ca="1">IF(OR(M301="〇",N301="〇"),DATEDIF($A$1,AB301,"d")+1,"-")</f>
        <v>-</v>
      </c>
      <c r="S301" s="1">
        <f ca="1">IF(AND(M301="×",OR(N301="×",N301="")),DATEDIF($A$1,AA301,"d"),"-")</f>
        <v>249</v>
      </c>
      <c r="T301" s="10">
        <f t="shared" ca="1" si="65"/>
        <v>77</v>
      </c>
      <c r="U301" s="11">
        <f t="shared" si="66"/>
        <v>0.33333333333333337</v>
      </c>
      <c r="V301" s="11" t="str">
        <f t="shared" ca="1" si="67"/>
        <v>-</v>
      </c>
      <c r="W301" s="7">
        <f ca="1">IF(OR(M301="〇",N301="〇"),IF(E301&lt;=$C$1,YEAR(TODAY()),YEAR(TODAY())-1),IF(E301&lt;=$C$1,YEAR(TODAY())+1,YEAR(TODAY())))</f>
        <v>2022</v>
      </c>
      <c r="X301" s="7" t="str">
        <f t="shared" si="59"/>
        <v>0605</v>
      </c>
      <c r="Y301" s="7">
        <f ca="1">IF(H301&lt;$C$1,YEAR(TODAY())+1,YEAR(TODAY()))</f>
        <v>2022</v>
      </c>
      <c r="Z301" s="8" t="str">
        <f t="shared" si="60"/>
        <v>0820</v>
      </c>
      <c r="AA301" s="9">
        <f t="shared" ca="1" si="68"/>
        <v>44717</v>
      </c>
      <c r="AB301" s="9">
        <f t="shared" ca="1" si="69"/>
        <v>44793</v>
      </c>
    </row>
    <row r="302" spans="1:28" x14ac:dyDescent="0.7">
      <c r="A302" s="1" t="s">
        <v>316</v>
      </c>
      <c r="B302" s="1" t="s">
        <v>114</v>
      </c>
      <c r="C302" s="1">
        <v>3</v>
      </c>
      <c r="E302" s="4">
        <v>501</v>
      </c>
      <c r="F302" s="4">
        <f t="shared" si="61"/>
        <v>1231</v>
      </c>
      <c r="G302" s="4">
        <f t="shared" si="62"/>
        <v>101</v>
      </c>
      <c r="H302" s="4">
        <v>228</v>
      </c>
      <c r="I302" s="3">
        <v>0.49305555555555558</v>
      </c>
      <c r="J302" s="3" t="str">
        <f t="shared" si="63"/>
        <v/>
      </c>
      <c r="K302" s="3" t="str">
        <f t="shared" si="64"/>
        <v/>
      </c>
      <c r="L302" s="3">
        <v>0.99930555555555556</v>
      </c>
      <c r="M302" s="1" t="str">
        <f ca="1">IF(E302&lt;=H302,IF(AND($C$1&gt;=E302,$C$1&lt;=H302),"〇","×"),IF(AND($C$1&gt;=E302,$C$1&lt;=F302),"〇","×"))</f>
        <v>〇</v>
      </c>
      <c r="N302" s="1" t="str">
        <f ca="1">IF(E302&gt;H302,IF(AND($C$1&gt;=G302,$C$1&lt;=H302),"〇","×"),"")</f>
        <v>×</v>
      </c>
      <c r="O302" s="1" t="str">
        <f t="shared" ca="1" si="70"/>
        <v>〇</v>
      </c>
      <c r="P302" s="1" t="str">
        <f t="shared" si="71"/>
        <v/>
      </c>
      <c r="Q302" s="1" t="str">
        <f t="shared" ca="1" si="72"/>
        <v>◎</v>
      </c>
      <c r="R302" s="1">
        <f ca="1">IF(OR(M302="〇",N302="〇"),DATEDIF($A$1,AB302,"d")+1,"-")</f>
        <v>153</v>
      </c>
      <c r="S302" s="1" t="str">
        <f ca="1">IF(AND(M302="×",OR(N302="×",N302="")),DATEDIF($A$1,AA302,"d"),"-")</f>
        <v>-</v>
      </c>
      <c r="T302" s="10">
        <f t="shared" ca="1" si="65"/>
        <v>304</v>
      </c>
      <c r="U302" s="11">
        <f t="shared" si="66"/>
        <v>0.50624999999999998</v>
      </c>
      <c r="V302" s="11">
        <f t="shared" ca="1" si="67"/>
        <v>0.42130810184834344</v>
      </c>
      <c r="W302" s="7">
        <f ca="1">IF(OR(M302="〇",N302="〇"),IF(E302&lt;=$C$1,YEAR(TODAY()),YEAR(TODAY())-1),IF(E302&lt;=$C$1,YEAR(TODAY())+1,YEAR(TODAY())))</f>
        <v>2021</v>
      </c>
      <c r="X302" s="7" t="str">
        <f t="shared" si="59"/>
        <v>0501</v>
      </c>
      <c r="Y302" s="7">
        <f ca="1">IF(H302&lt;$C$1,YEAR(TODAY())+1,YEAR(TODAY()))</f>
        <v>2022</v>
      </c>
      <c r="Z302" s="8" t="str">
        <f t="shared" si="60"/>
        <v>0228</v>
      </c>
      <c r="AA302" s="9">
        <f t="shared" ca="1" si="68"/>
        <v>44317</v>
      </c>
      <c r="AB302" s="9">
        <f t="shared" ca="1" si="69"/>
        <v>44620</v>
      </c>
    </row>
    <row r="303" spans="1:28" x14ac:dyDescent="0.7">
      <c r="A303" s="1" t="s">
        <v>317</v>
      </c>
      <c r="B303" s="1" t="s">
        <v>60</v>
      </c>
      <c r="C303" s="1">
        <v>2</v>
      </c>
      <c r="E303" s="4">
        <v>501</v>
      </c>
      <c r="F303" s="4">
        <f t="shared" si="61"/>
        <v>1231</v>
      </c>
      <c r="G303" s="4">
        <f t="shared" si="62"/>
        <v>101</v>
      </c>
      <c r="H303" s="4">
        <v>228</v>
      </c>
      <c r="I303" s="3">
        <v>0.75</v>
      </c>
      <c r="J303" s="3">
        <f t="shared" si="63"/>
        <v>0.99930555555555556</v>
      </c>
      <c r="K303" s="3">
        <f t="shared" si="64"/>
        <v>0</v>
      </c>
      <c r="L303" s="3">
        <v>0.15972222222222224</v>
      </c>
      <c r="M303" s="1" t="str">
        <f ca="1">IF(E303&lt;=H303,IF(AND($C$1&gt;=E303,$C$1&lt;=H303),"〇","×"),IF(AND($C$1&gt;=E303,$C$1&lt;=F303),"〇","×"))</f>
        <v>〇</v>
      </c>
      <c r="N303" s="1" t="str">
        <f ca="1">IF(E303&gt;H303,IF(AND($C$1&gt;=G303,$C$1&lt;=H303),"〇","×"),"")</f>
        <v>×</v>
      </c>
      <c r="O303" s="1" t="str">
        <f ca="1">IF(I303&lt;L303,IF(AND($B$1&gt;=I303,$B$1&lt;=L303),"〇","×"),IF(AND($B$1&gt;=I303,$B$1&lt;=J303),"〇","×"))</f>
        <v>×</v>
      </c>
      <c r="P303" s="1" t="str">
        <f ca="1">IF(I303&gt;L303,IF(AND($B$1&gt;=K303,$B$1&lt;=L303),"〇","×"),"")</f>
        <v>×</v>
      </c>
      <c r="Q303" s="1" t="str">
        <f t="shared" ca="1" si="72"/>
        <v>×</v>
      </c>
      <c r="R303" s="1">
        <f ca="1">IF(OR(M303="〇",N303="〇"),DATEDIF($A$1,AB303,"d")+1,"-")</f>
        <v>153</v>
      </c>
      <c r="S303" s="1" t="str">
        <f ca="1">IF(AND(M303="×",OR(N303="×",N303="")),DATEDIF($A$1,AA303,"d"),"-")</f>
        <v>-</v>
      </c>
      <c r="T303" s="10">
        <f t="shared" ca="1" si="65"/>
        <v>304</v>
      </c>
      <c r="U303" s="11">
        <f t="shared" si="66"/>
        <v>0.59027777777777779</v>
      </c>
      <c r="V303" s="11" t="str">
        <f t="shared" ca="1" si="67"/>
        <v>-</v>
      </c>
      <c r="W303" s="7">
        <f ca="1">IF(OR(M303="〇",N303="〇"),IF(E303&lt;=$C$1,YEAR(TODAY()),YEAR(TODAY())-1),IF(E303&lt;=$C$1,YEAR(TODAY())+1,YEAR(TODAY())))</f>
        <v>2021</v>
      </c>
      <c r="X303" s="7" t="str">
        <f t="shared" si="59"/>
        <v>0501</v>
      </c>
      <c r="Y303" s="7">
        <f ca="1">IF(H303&lt;$C$1,YEAR(TODAY())+1,YEAR(TODAY()))</f>
        <v>2022</v>
      </c>
      <c r="Z303" s="8" t="str">
        <f t="shared" si="60"/>
        <v>0228</v>
      </c>
      <c r="AA303" s="9">
        <f t="shared" ca="1" si="68"/>
        <v>44317</v>
      </c>
      <c r="AB303" s="9">
        <f t="shared" ca="1" si="69"/>
        <v>44620</v>
      </c>
    </row>
    <row r="304" spans="1:28" x14ac:dyDescent="0.7">
      <c r="A304" s="1" t="s">
        <v>319</v>
      </c>
      <c r="B304" s="1" t="s">
        <v>60</v>
      </c>
      <c r="C304" s="1">
        <v>1</v>
      </c>
      <c r="E304" s="4">
        <v>301</v>
      </c>
      <c r="F304" s="4">
        <f t="shared" si="61"/>
        <v>1231</v>
      </c>
      <c r="G304" s="4">
        <f t="shared" si="62"/>
        <v>101</v>
      </c>
      <c r="H304" s="4">
        <v>131</v>
      </c>
      <c r="I304" s="3">
        <v>0.80555555555555547</v>
      </c>
      <c r="J304" s="3">
        <f t="shared" si="63"/>
        <v>0.99930555555555556</v>
      </c>
      <c r="K304" s="3">
        <f t="shared" si="64"/>
        <v>0</v>
      </c>
      <c r="L304" s="3">
        <v>0.1875</v>
      </c>
      <c r="M304" s="1" t="str">
        <f ca="1">IF(E304&lt;=H304,IF(AND($C$1&gt;=E304,$C$1&lt;=H304),"〇","×"),IF(AND($C$1&gt;=E304,$C$1&lt;=F304),"〇","×"))</f>
        <v>〇</v>
      </c>
      <c r="N304" s="1" t="str">
        <f ca="1">IF(E304&gt;H304,IF(AND($C$1&gt;=G304,$C$1&lt;=H304),"〇","×"),"")</f>
        <v>×</v>
      </c>
      <c r="O304" s="1" t="str">
        <f t="shared" ca="1" si="70"/>
        <v>×</v>
      </c>
      <c r="P304" s="1" t="str">
        <f t="shared" ca="1" si="71"/>
        <v>×</v>
      </c>
      <c r="Q304" s="1" t="str">
        <f t="shared" ca="1" si="72"/>
        <v>×</v>
      </c>
      <c r="R304" s="1">
        <f ca="1">IF(OR(M304="〇",N304="〇"),DATEDIF($A$1,AB304,"d")+1,"-")</f>
        <v>125</v>
      </c>
      <c r="S304" s="1" t="str">
        <f ca="1">IF(AND(M304="×",OR(N304="×",N304="")),DATEDIF($A$1,AA304,"d"),"-")</f>
        <v>-</v>
      </c>
      <c r="T304" s="10">
        <f t="shared" ca="1" si="65"/>
        <v>337</v>
      </c>
      <c r="U304" s="11">
        <f t="shared" si="66"/>
        <v>0.61805555555555547</v>
      </c>
      <c r="V304" s="11" t="str">
        <f t="shared" ca="1" si="67"/>
        <v>-</v>
      </c>
      <c r="W304" s="7">
        <f ca="1">IF(OR(M304="〇",N304="〇"),IF(E304&lt;=$C$1,YEAR(TODAY()),YEAR(TODAY())-1),IF(E304&lt;=$C$1,YEAR(TODAY())+1,YEAR(TODAY())))</f>
        <v>2021</v>
      </c>
      <c r="X304" s="7" t="str">
        <f t="shared" si="59"/>
        <v>0301</v>
      </c>
      <c r="Y304" s="7">
        <f ca="1">IF(H304&lt;$C$1,YEAR(TODAY())+1,YEAR(TODAY()))</f>
        <v>2022</v>
      </c>
      <c r="Z304" s="8" t="str">
        <f t="shared" si="60"/>
        <v>0131</v>
      </c>
      <c r="AA304" s="9">
        <f t="shared" ca="1" si="68"/>
        <v>44256</v>
      </c>
      <c r="AB304" s="9">
        <f t="shared" ca="1" si="69"/>
        <v>44592</v>
      </c>
    </row>
    <row r="305" spans="1:28" x14ac:dyDescent="0.7">
      <c r="A305" s="1" t="s">
        <v>320</v>
      </c>
      <c r="B305" s="1" t="s">
        <v>115</v>
      </c>
      <c r="C305" s="1">
        <v>2</v>
      </c>
      <c r="E305" s="4">
        <v>515</v>
      </c>
      <c r="F305" s="4" t="str">
        <f t="shared" si="61"/>
        <v/>
      </c>
      <c r="G305" s="4" t="str">
        <f t="shared" si="62"/>
        <v/>
      </c>
      <c r="H305" s="4">
        <v>1031</v>
      </c>
      <c r="I305" s="3">
        <v>0.69444444444444453</v>
      </c>
      <c r="J305" s="3" t="str">
        <f t="shared" si="63"/>
        <v/>
      </c>
      <c r="K305" s="3" t="str">
        <f t="shared" si="64"/>
        <v/>
      </c>
      <c r="L305" s="3">
        <v>0.77777777777777779</v>
      </c>
      <c r="M305" s="1" t="str">
        <f ca="1">IF(E305&lt;=H305,IF(AND($C$1&gt;=E305,$C$1&lt;=H305),"〇","×"),IF(AND($C$1&gt;=E305,$C$1&lt;=F305),"〇","×"))</f>
        <v>〇</v>
      </c>
      <c r="N305" s="1" t="str">
        <f>IF(E305&gt;H305,IF(AND($C$1&gt;=G305,$C$1&lt;=H305),"〇","×"),"")</f>
        <v/>
      </c>
      <c r="O305" s="1" t="str">
        <f t="shared" ca="1" si="70"/>
        <v>×</v>
      </c>
      <c r="P305" s="1" t="str">
        <f t="shared" si="71"/>
        <v/>
      </c>
      <c r="Q305" s="1" t="str">
        <f t="shared" ca="1" si="72"/>
        <v>×</v>
      </c>
      <c r="R305" s="1">
        <f ca="1">IF(OR(M305="〇",N305="〇"),DATEDIF($A$1,AB305,"d")+1,"-")</f>
        <v>33</v>
      </c>
      <c r="S305" s="1" t="str">
        <f ca="1">IF(AND(M305="×",OR(N305="×",N305="")),DATEDIF($A$1,AA305,"d"),"-")</f>
        <v>-</v>
      </c>
      <c r="T305" s="10">
        <f t="shared" ca="1" si="65"/>
        <v>170</v>
      </c>
      <c r="U305" s="11">
        <f t="shared" si="66"/>
        <v>8.3333333333333259E-2</v>
      </c>
      <c r="V305" s="11" t="str">
        <f t="shared" ca="1" si="67"/>
        <v>-</v>
      </c>
      <c r="W305" s="7">
        <f ca="1">IF(OR(M305="〇",N305="〇"),IF(E305&lt;=$C$1,YEAR(TODAY()),YEAR(TODAY())-1),IF(E305&lt;=$C$1,YEAR(TODAY())+1,YEAR(TODAY())))</f>
        <v>2021</v>
      </c>
      <c r="X305" s="7" t="str">
        <f t="shared" si="59"/>
        <v>0515</v>
      </c>
      <c r="Y305" s="7">
        <f ca="1">IF(H305&lt;$C$1,YEAR(TODAY())+1,YEAR(TODAY()))</f>
        <v>2021</v>
      </c>
      <c r="Z305" s="8" t="str">
        <f t="shared" si="60"/>
        <v>1031</v>
      </c>
      <c r="AA305" s="9">
        <f t="shared" ca="1" si="68"/>
        <v>44331</v>
      </c>
      <c r="AB305" s="9">
        <f t="shared" ca="1" si="69"/>
        <v>44500</v>
      </c>
    </row>
    <row r="306" spans="1:28" x14ac:dyDescent="0.7">
      <c r="A306" s="1" t="s">
        <v>321</v>
      </c>
      <c r="B306" s="1" t="s">
        <v>114</v>
      </c>
      <c r="C306" s="1">
        <v>3</v>
      </c>
      <c r="E306" s="4">
        <v>915</v>
      </c>
      <c r="F306" s="4">
        <f t="shared" si="61"/>
        <v>1231</v>
      </c>
      <c r="G306" s="4">
        <f t="shared" si="62"/>
        <v>101</v>
      </c>
      <c r="H306" s="4">
        <v>215</v>
      </c>
      <c r="I306" s="3">
        <v>0.20833333333333334</v>
      </c>
      <c r="J306" s="3" t="str">
        <f t="shared" si="63"/>
        <v/>
      </c>
      <c r="K306" s="3" t="str">
        <f t="shared" si="64"/>
        <v/>
      </c>
      <c r="L306" s="3">
        <v>0.41666666666666669</v>
      </c>
      <c r="M306" s="1" t="str">
        <f ca="1">IF(E306&lt;=H306,IF(AND($C$1&gt;=E306,$C$1&lt;=H306),"〇","×"),IF(AND($C$1&gt;=E306,$C$1&lt;=F306),"〇","×"))</f>
        <v>〇</v>
      </c>
      <c r="N306" s="1" t="str">
        <f ca="1">IF(E306&gt;H306,IF(AND($C$1&gt;=G306,$C$1&lt;=H306),"〇","×"),"")</f>
        <v>×</v>
      </c>
      <c r="O306" s="1" t="str">
        <f t="shared" ca="1" si="70"/>
        <v>×</v>
      </c>
      <c r="P306" s="1" t="str">
        <f t="shared" si="71"/>
        <v/>
      </c>
      <c r="Q306" s="1" t="str">
        <f t="shared" ca="1" si="72"/>
        <v>×</v>
      </c>
      <c r="R306" s="1">
        <f ca="1">IF(OR(M306="〇",N306="〇"),DATEDIF($A$1,AB306,"d")+1,"-")</f>
        <v>140</v>
      </c>
      <c r="S306" s="1" t="str">
        <f ca="1">IF(AND(M306="×",OR(N306="×",N306="")),DATEDIF($A$1,AA306,"d"),"-")</f>
        <v>-</v>
      </c>
      <c r="T306" s="10">
        <f t="shared" ca="1" si="65"/>
        <v>154</v>
      </c>
      <c r="U306" s="11">
        <f t="shared" si="66"/>
        <v>0.20833333333333334</v>
      </c>
      <c r="V306" s="11" t="str">
        <f t="shared" ca="1" si="67"/>
        <v>-</v>
      </c>
      <c r="W306" s="7">
        <f ca="1">IF(OR(M306="〇",N306="〇"),IF(E306&lt;=$C$1,YEAR(TODAY()),YEAR(TODAY())-1),IF(E306&lt;=$C$1,YEAR(TODAY())+1,YEAR(TODAY())))</f>
        <v>2021</v>
      </c>
      <c r="X306" s="7" t="str">
        <f t="shared" si="59"/>
        <v>0915</v>
      </c>
      <c r="Y306" s="7">
        <f ca="1">IF(H306&lt;$C$1,YEAR(TODAY())+1,YEAR(TODAY()))</f>
        <v>2022</v>
      </c>
      <c r="Z306" s="8" t="str">
        <f t="shared" si="60"/>
        <v>0215</v>
      </c>
      <c r="AA306" s="9">
        <f t="shared" ca="1" si="68"/>
        <v>44454</v>
      </c>
      <c r="AB306" s="9">
        <f t="shared" ca="1" si="69"/>
        <v>44607</v>
      </c>
    </row>
    <row r="307" spans="1:28" x14ac:dyDescent="0.7">
      <c r="A307" s="1" t="s">
        <v>322</v>
      </c>
      <c r="B307" s="1" t="s">
        <v>114</v>
      </c>
      <c r="C307" s="1">
        <v>2</v>
      </c>
      <c r="E307" s="4">
        <v>101</v>
      </c>
      <c r="F307" s="4" t="str">
        <f t="shared" si="61"/>
        <v/>
      </c>
      <c r="G307" s="4" t="str">
        <f t="shared" si="62"/>
        <v/>
      </c>
      <c r="H307" s="4">
        <v>1231</v>
      </c>
      <c r="I307" s="3">
        <v>0.20138888888888887</v>
      </c>
      <c r="J307" s="3" t="str">
        <f t="shared" si="63"/>
        <v/>
      </c>
      <c r="K307" s="3" t="str">
        <f t="shared" si="64"/>
        <v/>
      </c>
      <c r="L307" s="3">
        <v>0.5625</v>
      </c>
      <c r="M307" s="1" t="str">
        <f ca="1">IF(E307&lt;=H307,IF(AND($C$1&gt;=E307,$C$1&lt;=H307),"〇","×"),IF(AND($C$1&gt;=E307,$C$1&lt;=F307),"〇","×"))</f>
        <v>〇</v>
      </c>
      <c r="N307" s="1" t="str">
        <f>IF(E307&gt;H307,IF(AND($C$1&gt;=G307,$C$1&lt;=H307),"〇","×"),"")</f>
        <v/>
      </c>
      <c r="O307" s="1" t="str">
        <f t="shared" ca="1" si="70"/>
        <v>×</v>
      </c>
      <c r="P307" s="1" t="str">
        <f t="shared" si="71"/>
        <v/>
      </c>
      <c r="Q307" s="1" t="str">
        <f t="shared" ca="1" si="72"/>
        <v>×</v>
      </c>
      <c r="R307" s="1">
        <f ca="1">IF(OR(M307="〇",N307="〇"),DATEDIF($A$1,AB307,"d")+1,"-")</f>
        <v>94</v>
      </c>
      <c r="S307" s="1" t="str">
        <f ca="1">IF(AND(M307="×",OR(N307="×",N307="")),DATEDIF($A$1,AA307,"d"),"-")</f>
        <v>-</v>
      </c>
      <c r="T307" s="10">
        <f t="shared" ca="1" si="65"/>
        <v>365</v>
      </c>
      <c r="U307" s="11">
        <f t="shared" si="66"/>
        <v>0.36111111111111116</v>
      </c>
      <c r="V307" s="11" t="str">
        <f t="shared" ca="1" si="67"/>
        <v>-</v>
      </c>
      <c r="W307" s="7">
        <f ca="1">IF(OR(M307="〇",N307="〇"),IF(E307&lt;=$C$1,YEAR(TODAY()),YEAR(TODAY())-1),IF(E307&lt;=$C$1,YEAR(TODAY())+1,YEAR(TODAY())))</f>
        <v>2021</v>
      </c>
      <c r="X307" s="7" t="str">
        <f t="shared" si="59"/>
        <v>0101</v>
      </c>
      <c r="Y307" s="7">
        <f ca="1">IF(H307&lt;$C$1,YEAR(TODAY())+1,YEAR(TODAY()))</f>
        <v>2021</v>
      </c>
      <c r="Z307" s="8" t="str">
        <f t="shared" si="60"/>
        <v>1231</v>
      </c>
      <c r="AA307" s="9">
        <f t="shared" ca="1" si="68"/>
        <v>44197</v>
      </c>
      <c r="AB307" s="9">
        <f t="shared" ca="1" si="69"/>
        <v>44561</v>
      </c>
    </row>
    <row r="308" spans="1:28" x14ac:dyDescent="0.7">
      <c r="A308" s="1" t="s">
        <v>323</v>
      </c>
      <c r="B308" s="1" t="s">
        <v>116</v>
      </c>
      <c r="C308" s="1">
        <v>2</v>
      </c>
      <c r="E308" s="4">
        <v>401</v>
      </c>
      <c r="F308" s="4" t="str">
        <f t="shared" si="61"/>
        <v/>
      </c>
      <c r="G308" s="4" t="str">
        <f t="shared" si="62"/>
        <v/>
      </c>
      <c r="H308" s="4">
        <v>1231</v>
      </c>
      <c r="I308" s="3">
        <v>0.54166666666666663</v>
      </c>
      <c r="J308" s="3" t="str">
        <f t="shared" si="63"/>
        <v/>
      </c>
      <c r="K308" s="3" t="str">
        <f t="shared" si="64"/>
        <v/>
      </c>
      <c r="L308" s="3">
        <v>0.70833333333333337</v>
      </c>
      <c r="M308" s="1" t="str">
        <f ca="1">IF(E308&lt;=H308,IF(AND($C$1&gt;=E308,$C$1&lt;=H308),"〇","×"),IF(AND($C$1&gt;=E308,$C$1&lt;=F308),"〇","×"))</f>
        <v>〇</v>
      </c>
      <c r="N308" s="1" t="str">
        <f>IF(E308&gt;H308,IF(AND($C$1&gt;=G308,$C$1&lt;=H308),"〇","×"),"")</f>
        <v/>
      </c>
      <c r="O308" s="1" t="str">
        <f t="shared" ca="1" si="70"/>
        <v>〇</v>
      </c>
      <c r="P308" s="1" t="str">
        <f t="shared" si="71"/>
        <v/>
      </c>
      <c r="Q308" s="1" t="str">
        <f t="shared" ca="1" si="72"/>
        <v>◎</v>
      </c>
      <c r="R308" s="1">
        <f ca="1">IF(OR(M308="〇",N308="〇"),DATEDIF($A$1,AB308,"d")+1,"-")</f>
        <v>94</v>
      </c>
      <c r="S308" s="1" t="str">
        <f ca="1">IF(AND(M308="×",OR(N308="×",N308="")),DATEDIF($A$1,AA308,"d"),"-")</f>
        <v>-</v>
      </c>
      <c r="T308" s="10">
        <f t="shared" ca="1" si="65"/>
        <v>275</v>
      </c>
      <c r="U308" s="11">
        <f t="shared" si="66"/>
        <v>0.16666666666666674</v>
      </c>
      <c r="V308" s="11">
        <f t="shared" ca="1" si="67"/>
        <v>0.13033587962612125</v>
      </c>
      <c r="W308" s="7">
        <f ca="1">IF(OR(M308="〇",N308="〇"),IF(E308&lt;=$C$1,YEAR(TODAY()),YEAR(TODAY())-1),IF(E308&lt;=$C$1,YEAR(TODAY())+1,YEAR(TODAY())))</f>
        <v>2021</v>
      </c>
      <c r="X308" s="7" t="str">
        <f t="shared" si="59"/>
        <v>0401</v>
      </c>
      <c r="Y308" s="7">
        <f ca="1">IF(H308&lt;$C$1,YEAR(TODAY())+1,YEAR(TODAY()))</f>
        <v>2021</v>
      </c>
      <c r="Z308" s="8" t="str">
        <f t="shared" si="60"/>
        <v>1231</v>
      </c>
      <c r="AA308" s="9">
        <f t="shared" ca="1" si="68"/>
        <v>44287</v>
      </c>
      <c r="AB308" s="9">
        <f t="shared" ca="1" si="69"/>
        <v>44561</v>
      </c>
    </row>
    <row r="309" spans="1:28" x14ac:dyDescent="0.7">
      <c r="A309" s="1" t="s">
        <v>324</v>
      </c>
      <c r="B309" s="1" t="s">
        <v>114</v>
      </c>
      <c r="C309" s="1">
        <v>3</v>
      </c>
      <c r="E309" s="4">
        <v>301</v>
      </c>
      <c r="F309" s="4" t="str">
        <f t="shared" si="61"/>
        <v/>
      </c>
      <c r="G309" s="4" t="str">
        <f t="shared" si="62"/>
        <v/>
      </c>
      <c r="H309" s="4">
        <v>1130</v>
      </c>
      <c r="I309" s="3">
        <v>0.25</v>
      </c>
      <c r="J309" s="3">
        <f t="shared" si="63"/>
        <v>0.99930555555555556</v>
      </c>
      <c r="K309" s="3">
        <f t="shared" si="64"/>
        <v>0</v>
      </c>
      <c r="L309" s="3">
        <v>4.1666666666666664E-2</v>
      </c>
      <c r="M309" s="1" t="str">
        <f ca="1">IF(E309&lt;=H309,IF(AND($C$1&gt;=E309,$C$1&lt;=H309),"〇","×"),IF(AND($C$1&gt;=E309,$C$1&lt;=F309),"〇","×"))</f>
        <v>〇</v>
      </c>
      <c r="N309" s="1" t="str">
        <f>IF(E309&gt;H309,IF(AND($C$1&gt;=G309,$C$1&lt;=H309),"〇","×"),"")</f>
        <v/>
      </c>
      <c r="O309" s="1" t="str">
        <f t="shared" ca="1" si="70"/>
        <v>〇</v>
      </c>
      <c r="P309" s="1" t="str">
        <f t="shared" ca="1" si="71"/>
        <v>×</v>
      </c>
      <c r="Q309" s="1" t="str">
        <f t="shared" ca="1" si="72"/>
        <v>◎</v>
      </c>
      <c r="R309" s="1">
        <f ca="1">IF(OR(M309="〇",N309="〇"),DATEDIF($A$1,AB309,"d")+1,"-")</f>
        <v>63</v>
      </c>
      <c r="S309" s="1" t="str">
        <f ca="1">IF(AND(M309="×",OR(N309="×",N309="")),DATEDIF($A$1,AA309,"d"),"-")</f>
        <v>-</v>
      </c>
      <c r="T309" s="10">
        <f t="shared" ca="1" si="65"/>
        <v>275</v>
      </c>
      <c r="U309" s="11">
        <f t="shared" si="66"/>
        <v>0.20833333333333334</v>
      </c>
      <c r="V309" s="11">
        <f t="shared" ca="1" si="67"/>
        <v>0.46366921295945462</v>
      </c>
      <c r="W309" s="7">
        <f ca="1">IF(OR(M309="〇",N309="〇"),IF(E309&lt;=$C$1,YEAR(TODAY()),YEAR(TODAY())-1),IF(E309&lt;=$C$1,YEAR(TODAY())+1,YEAR(TODAY())))</f>
        <v>2021</v>
      </c>
      <c r="X309" s="7" t="str">
        <f t="shared" si="59"/>
        <v>0301</v>
      </c>
      <c r="Y309" s="7">
        <f ca="1">IF(H309&lt;$C$1,YEAR(TODAY())+1,YEAR(TODAY()))</f>
        <v>2021</v>
      </c>
      <c r="Z309" s="8" t="str">
        <f t="shared" si="60"/>
        <v>1130</v>
      </c>
      <c r="AA309" s="9">
        <f t="shared" ca="1" si="68"/>
        <v>44256</v>
      </c>
      <c r="AB309" s="9">
        <f t="shared" ca="1" si="69"/>
        <v>44530</v>
      </c>
    </row>
    <row r="310" spans="1:28" x14ac:dyDescent="0.7">
      <c r="A310" s="1" t="s">
        <v>325</v>
      </c>
      <c r="B310" s="1" t="s">
        <v>114</v>
      </c>
      <c r="C310" s="1">
        <v>1</v>
      </c>
      <c r="E310" s="4">
        <v>501</v>
      </c>
      <c r="F310" s="4" t="str">
        <f t="shared" si="61"/>
        <v/>
      </c>
      <c r="G310" s="4" t="str">
        <f t="shared" si="62"/>
        <v/>
      </c>
      <c r="H310" s="4">
        <v>1031</v>
      </c>
      <c r="I310" s="3">
        <v>0.29166666666666669</v>
      </c>
      <c r="J310" s="3" t="str">
        <f t="shared" si="63"/>
        <v/>
      </c>
      <c r="K310" s="3" t="str">
        <f t="shared" si="64"/>
        <v/>
      </c>
      <c r="L310" s="3">
        <v>0.79166666666666663</v>
      </c>
      <c r="M310" s="1" t="str">
        <f ca="1">IF(E310&lt;=H310,IF(AND($C$1&gt;=E310,$C$1&lt;=H310),"〇","×"),IF(AND($C$1&gt;=E310,$C$1&lt;=F310),"〇","×"))</f>
        <v>〇</v>
      </c>
      <c r="N310" s="1" t="str">
        <f>IF(E310&gt;H310,IF(AND($C$1&gt;=G310,$C$1&lt;=H310),"〇","×"),"")</f>
        <v/>
      </c>
      <c r="O310" s="1" t="str">
        <f t="shared" ca="1" si="70"/>
        <v>〇</v>
      </c>
      <c r="P310" s="1" t="str">
        <f t="shared" si="71"/>
        <v/>
      </c>
      <c r="Q310" s="1" t="str">
        <f t="shared" ca="1" si="72"/>
        <v>◎</v>
      </c>
      <c r="R310" s="1">
        <f ca="1">IF(OR(M310="〇",N310="〇"),DATEDIF($A$1,AB310,"d")+1,"-")</f>
        <v>33</v>
      </c>
      <c r="S310" s="1" t="str">
        <f ca="1">IF(AND(M310="×",OR(N310="×",N310="")),DATEDIF($A$1,AA310,"d"),"-")</f>
        <v>-</v>
      </c>
      <c r="T310" s="10">
        <f t="shared" ca="1" si="65"/>
        <v>184</v>
      </c>
      <c r="U310" s="11">
        <f t="shared" si="66"/>
        <v>0.49999999999999994</v>
      </c>
      <c r="V310" s="11">
        <f t="shared" ca="1" si="67"/>
        <v>0.21366921295945451</v>
      </c>
      <c r="W310" s="7">
        <f ca="1">IF(OR(M310="〇",N310="〇"),IF(E310&lt;=$C$1,YEAR(TODAY()),YEAR(TODAY())-1),IF(E310&lt;=$C$1,YEAR(TODAY())+1,YEAR(TODAY())))</f>
        <v>2021</v>
      </c>
      <c r="X310" s="7" t="str">
        <f t="shared" si="59"/>
        <v>0501</v>
      </c>
      <c r="Y310" s="7">
        <f ca="1">IF(H310&lt;$C$1,YEAR(TODAY())+1,YEAR(TODAY()))</f>
        <v>2021</v>
      </c>
      <c r="Z310" s="8" t="str">
        <f t="shared" si="60"/>
        <v>1031</v>
      </c>
      <c r="AA310" s="9">
        <f t="shared" ca="1" si="68"/>
        <v>44317</v>
      </c>
      <c r="AB310" s="9">
        <f t="shared" ca="1" si="69"/>
        <v>44500</v>
      </c>
    </row>
    <row r="311" spans="1:28" x14ac:dyDescent="0.7">
      <c r="A311" s="1" t="s">
        <v>326</v>
      </c>
      <c r="B311" s="1" t="s">
        <v>114</v>
      </c>
      <c r="C311" s="1">
        <v>4</v>
      </c>
      <c r="E311" s="4">
        <v>701</v>
      </c>
      <c r="F311" s="4" t="str">
        <f t="shared" si="61"/>
        <v/>
      </c>
      <c r="G311" s="4" t="str">
        <f t="shared" si="62"/>
        <v/>
      </c>
      <c r="H311" s="4">
        <v>1031</v>
      </c>
      <c r="I311" s="3">
        <v>0</v>
      </c>
      <c r="J311" s="3" t="str">
        <f t="shared" si="63"/>
        <v/>
      </c>
      <c r="K311" s="3" t="str">
        <f t="shared" si="64"/>
        <v/>
      </c>
      <c r="L311" s="3">
        <v>0.99930555555555556</v>
      </c>
      <c r="M311" s="1" t="str">
        <f ca="1">IF(E311&lt;=H311,IF(AND($C$1&gt;=E311,$C$1&lt;=H311),"〇","×"),IF(AND($C$1&gt;=E311,$C$1&lt;=F311),"〇","×"))</f>
        <v>〇</v>
      </c>
      <c r="N311" s="1" t="str">
        <f>IF(E311&gt;H311,IF(AND($C$1&gt;=G311,$C$1&lt;=H311),"〇","×"),"")</f>
        <v/>
      </c>
      <c r="O311" s="1" t="str">
        <f t="shared" ca="1" si="70"/>
        <v>〇</v>
      </c>
      <c r="P311" s="1" t="str">
        <f t="shared" si="71"/>
        <v/>
      </c>
      <c r="Q311" s="1" t="str">
        <f t="shared" ca="1" si="72"/>
        <v>◎</v>
      </c>
      <c r="R311" s="1">
        <f ca="1">IF(OR(M311="〇",N311="〇"),DATEDIF($A$1,AB311,"d")+1,"-")</f>
        <v>33</v>
      </c>
      <c r="S311" s="1" t="str">
        <f ca="1">IF(AND(M311="×",OR(N311="×",N311="")),DATEDIF($A$1,AA311,"d"),"-")</f>
        <v>-</v>
      </c>
      <c r="T311" s="10">
        <f t="shared" ca="1" si="65"/>
        <v>123</v>
      </c>
      <c r="U311" s="11">
        <f t="shared" si="66"/>
        <v>0.99930555555555556</v>
      </c>
      <c r="V311" s="11" t="str">
        <f t="shared" ca="1" si="67"/>
        <v>いつでも</v>
      </c>
      <c r="W311" s="7">
        <f ca="1">IF(OR(M311="〇",N311="〇"),IF(E311&lt;=$C$1,YEAR(TODAY()),YEAR(TODAY())-1),IF(E311&lt;=$C$1,YEAR(TODAY())+1,YEAR(TODAY())))</f>
        <v>2021</v>
      </c>
      <c r="X311" s="7" t="str">
        <f t="shared" si="59"/>
        <v>0701</v>
      </c>
      <c r="Y311" s="7">
        <f ca="1">IF(H311&lt;$C$1,YEAR(TODAY())+1,YEAR(TODAY()))</f>
        <v>2021</v>
      </c>
      <c r="Z311" s="8" t="str">
        <f t="shared" si="60"/>
        <v>1031</v>
      </c>
      <c r="AA311" s="9">
        <f t="shared" ca="1" si="68"/>
        <v>44378</v>
      </c>
      <c r="AB311" s="9">
        <f t="shared" ca="1" si="69"/>
        <v>44500</v>
      </c>
    </row>
    <row r="312" spans="1:28" x14ac:dyDescent="0.7">
      <c r="A312" s="1" t="s">
        <v>327</v>
      </c>
      <c r="B312" s="1" t="s">
        <v>114</v>
      </c>
      <c r="C312" s="1">
        <v>2</v>
      </c>
      <c r="E312" s="4">
        <v>701</v>
      </c>
      <c r="F312" s="4" t="str">
        <f t="shared" si="61"/>
        <v/>
      </c>
      <c r="G312" s="4" t="str">
        <f t="shared" si="62"/>
        <v/>
      </c>
      <c r="H312" s="4">
        <v>1031</v>
      </c>
      <c r="I312" s="3">
        <v>0.3125</v>
      </c>
      <c r="J312" s="3" t="str">
        <f t="shared" si="63"/>
        <v/>
      </c>
      <c r="K312" s="3" t="str">
        <f t="shared" si="64"/>
        <v/>
      </c>
      <c r="L312" s="3">
        <v>0.70138888888888884</v>
      </c>
      <c r="M312" s="1" t="str">
        <f ca="1">IF(E312&lt;=H312,IF(AND($C$1&gt;=E312,$C$1&lt;=H312),"〇","×"),IF(AND($C$1&gt;=E312,$C$1&lt;=F312),"〇","×"))</f>
        <v>〇</v>
      </c>
      <c r="N312" s="1" t="str">
        <f>IF(E312&gt;H312,IF(AND($C$1&gt;=G312,$C$1&lt;=H312),"〇","×"),"")</f>
        <v/>
      </c>
      <c r="O312" s="1" t="str">
        <f t="shared" ca="1" si="70"/>
        <v>〇</v>
      </c>
      <c r="P312" s="1" t="str">
        <f t="shared" si="71"/>
        <v/>
      </c>
      <c r="Q312" s="1" t="str">
        <f t="shared" ca="1" si="72"/>
        <v>◎</v>
      </c>
      <c r="R312" s="1">
        <f ca="1">IF(OR(M312="〇",N312="〇"),DATEDIF($A$1,AB312,"d")+1,"-")</f>
        <v>33</v>
      </c>
      <c r="S312" s="1" t="str">
        <f ca="1">IF(AND(M312="×",OR(N312="×",N312="")),DATEDIF($A$1,AA312,"d"),"-")</f>
        <v>-</v>
      </c>
      <c r="T312" s="10">
        <f t="shared" ca="1" si="65"/>
        <v>123</v>
      </c>
      <c r="U312" s="11">
        <f t="shared" si="66"/>
        <v>0.38888888888888884</v>
      </c>
      <c r="V312" s="11">
        <f t="shared" ca="1" si="67"/>
        <v>0.12339143518167672</v>
      </c>
      <c r="W312" s="7">
        <f ca="1">IF(OR(M312="〇",N312="〇"),IF(E312&lt;=$C$1,YEAR(TODAY()),YEAR(TODAY())-1),IF(E312&lt;=$C$1,YEAR(TODAY())+1,YEAR(TODAY())))</f>
        <v>2021</v>
      </c>
      <c r="X312" s="7" t="str">
        <f t="shared" si="59"/>
        <v>0701</v>
      </c>
      <c r="Y312" s="7">
        <f ca="1">IF(H312&lt;$C$1,YEAR(TODAY())+1,YEAR(TODAY()))</f>
        <v>2021</v>
      </c>
      <c r="Z312" s="8" t="str">
        <f t="shared" si="60"/>
        <v>1031</v>
      </c>
      <c r="AA312" s="9">
        <f t="shared" ca="1" si="68"/>
        <v>44378</v>
      </c>
      <c r="AB312" s="9">
        <f t="shared" ca="1" si="69"/>
        <v>44500</v>
      </c>
    </row>
    <row r="313" spans="1:28" x14ac:dyDescent="0.7">
      <c r="A313" s="1" t="s">
        <v>328</v>
      </c>
      <c r="B313" s="1" t="s">
        <v>115</v>
      </c>
      <c r="C313" s="1">
        <v>1</v>
      </c>
      <c r="E313" s="4">
        <v>401</v>
      </c>
      <c r="F313" s="4" t="str">
        <f t="shared" si="61"/>
        <v/>
      </c>
      <c r="G313" s="4" t="str">
        <f t="shared" si="62"/>
        <v/>
      </c>
      <c r="H313" s="4">
        <v>1231</v>
      </c>
      <c r="I313" s="3">
        <v>0</v>
      </c>
      <c r="J313" s="3" t="str">
        <f t="shared" si="63"/>
        <v/>
      </c>
      <c r="K313" s="3" t="str">
        <f t="shared" si="64"/>
        <v/>
      </c>
      <c r="L313" s="3">
        <v>0.99930555555555556</v>
      </c>
      <c r="M313" s="1" t="str">
        <f ca="1">IF(E313&lt;=H313,IF(AND($C$1&gt;=E313,$C$1&lt;=H313),"〇","×"),IF(AND($C$1&gt;=E313,$C$1&lt;=F313),"〇","×"))</f>
        <v>〇</v>
      </c>
      <c r="N313" s="1" t="str">
        <f>IF(E313&gt;H313,IF(AND($C$1&gt;=G313,$C$1&lt;=H313),"〇","×"),"")</f>
        <v/>
      </c>
      <c r="O313" s="1" t="str">
        <f t="shared" ca="1" si="70"/>
        <v>〇</v>
      </c>
      <c r="P313" s="1" t="str">
        <f t="shared" si="71"/>
        <v/>
      </c>
      <c r="Q313" s="1" t="str">
        <f t="shared" ca="1" si="72"/>
        <v>◎</v>
      </c>
      <c r="R313" s="1">
        <f ca="1">IF(OR(M313="〇",N313="〇"),DATEDIF($A$1,AB313,"d")+1,"-")</f>
        <v>94</v>
      </c>
      <c r="S313" s="1" t="str">
        <f ca="1">IF(AND(M313="×",OR(N313="×",N313="")),DATEDIF($A$1,AA313,"d"),"-")</f>
        <v>-</v>
      </c>
      <c r="T313" s="10">
        <f t="shared" ca="1" si="65"/>
        <v>275</v>
      </c>
      <c r="U313" s="11">
        <f t="shared" si="66"/>
        <v>0.99930555555555556</v>
      </c>
      <c r="V313" s="11" t="str">
        <f t="shared" ca="1" si="67"/>
        <v>いつでも</v>
      </c>
      <c r="W313" s="7">
        <f ca="1">IF(OR(M313="〇",N313="〇"),IF(E313&lt;=$C$1,YEAR(TODAY()),YEAR(TODAY())-1),IF(E313&lt;=$C$1,YEAR(TODAY())+1,YEAR(TODAY())))</f>
        <v>2021</v>
      </c>
      <c r="X313" s="7" t="str">
        <f t="shared" si="59"/>
        <v>0401</v>
      </c>
      <c r="Y313" s="7">
        <f ca="1">IF(H313&lt;$C$1,YEAR(TODAY())+1,YEAR(TODAY()))</f>
        <v>2021</v>
      </c>
      <c r="Z313" s="8" t="str">
        <f t="shared" si="60"/>
        <v>1231</v>
      </c>
      <c r="AA313" s="9">
        <f t="shared" ca="1" si="68"/>
        <v>44287</v>
      </c>
      <c r="AB313" s="9">
        <f t="shared" ca="1" si="69"/>
        <v>44561</v>
      </c>
    </row>
    <row r="314" spans="1:28" x14ac:dyDescent="0.7">
      <c r="A314" s="1" t="s">
        <v>329</v>
      </c>
      <c r="B314" s="1" t="s">
        <v>60</v>
      </c>
      <c r="C314" s="1">
        <v>3</v>
      </c>
      <c r="E314" s="4">
        <v>601</v>
      </c>
      <c r="F314" s="4" t="str">
        <f t="shared" si="61"/>
        <v/>
      </c>
      <c r="G314" s="4" t="str">
        <f t="shared" si="62"/>
        <v/>
      </c>
      <c r="H314" s="4">
        <v>1031</v>
      </c>
      <c r="I314" s="3">
        <v>0</v>
      </c>
      <c r="J314" s="3" t="str">
        <f t="shared" si="63"/>
        <v/>
      </c>
      <c r="K314" s="3" t="str">
        <f t="shared" si="64"/>
        <v/>
      </c>
      <c r="L314" s="3">
        <v>0.99930555555555556</v>
      </c>
      <c r="M314" s="1" t="str">
        <f ca="1">IF(E314&lt;=H314,IF(AND($C$1&gt;=E314,$C$1&lt;=H314),"〇","×"),IF(AND($C$1&gt;=E314,$C$1&lt;=F314),"〇","×"))</f>
        <v>〇</v>
      </c>
      <c r="N314" s="1" t="str">
        <f>IF(E314&gt;H314,IF(AND($C$1&gt;=G314,$C$1&lt;=H314),"〇","×"),"")</f>
        <v/>
      </c>
      <c r="O314" s="1" t="str">
        <f t="shared" ca="1" si="70"/>
        <v>〇</v>
      </c>
      <c r="P314" s="1" t="str">
        <f t="shared" si="71"/>
        <v/>
      </c>
      <c r="Q314" s="1" t="str">
        <f t="shared" ca="1" si="72"/>
        <v>◎</v>
      </c>
      <c r="R314" s="1">
        <f ca="1">IF(OR(M314="〇",N314="〇"),DATEDIF($A$1,AB314,"d")+1,"-")</f>
        <v>33</v>
      </c>
      <c r="S314" s="1" t="str">
        <f ca="1">IF(AND(M314="×",OR(N314="×",N314="")),DATEDIF($A$1,AA314,"d"),"-")</f>
        <v>-</v>
      </c>
      <c r="T314" s="10">
        <f t="shared" ca="1" si="65"/>
        <v>153</v>
      </c>
      <c r="U314" s="11">
        <f t="shared" si="66"/>
        <v>0.99930555555555556</v>
      </c>
      <c r="V314" s="11" t="str">
        <f t="shared" ca="1" si="67"/>
        <v>いつでも</v>
      </c>
      <c r="W314" s="7">
        <f ca="1">IF(OR(M314="〇",N314="〇"),IF(E314&lt;=$C$1,YEAR(TODAY()),YEAR(TODAY())-1),IF(E314&lt;=$C$1,YEAR(TODAY())+1,YEAR(TODAY())))</f>
        <v>2021</v>
      </c>
      <c r="X314" s="7" t="str">
        <f t="shared" si="59"/>
        <v>0601</v>
      </c>
      <c r="Y314" s="7">
        <f ca="1">IF(H314&lt;$C$1,YEAR(TODAY())+1,YEAR(TODAY()))</f>
        <v>2021</v>
      </c>
      <c r="Z314" s="8" t="str">
        <f t="shared" si="60"/>
        <v>1031</v>
      </c>
      <c r="AA314" s="9">
        <f t="shared" ca="1" si="68"/>
        <v>44348</v>
      </c>
      <c r="AB314" s="9">
        <f t="shared" ca="1" si="69"/>
        <v>44500</v>
      </c>
    </row>
    <row r="315" spans="1:28" x14ac:dyDescent="0.7">
      <c r="A315" s="1" t="s">
        <v>330</v>
      </c>
      <c r="B315" s="1" t="s">
        <v>60</v>
      </c>
      <c r="C315" s="1">
        <v>2</v>
      </c>
      <c r="E315" s="4">
        <v>101</v>
      </c>
      <c r="F315" s="4" t="str">
        <f t="shared" si="61"/>
        <v/>
      </c>
      <c r="G315" s="4" t="str">
        <f t="shared" si="62"/>
        <v/>
      </c>
      <c r="H315" s="4">
        <v>1231</v>
      </c>
      <c r="I315" s="3">
        <v>0.45833333333333331</v>
      </c>
      <c r="J315" s="3" t="str">
        <f t="shared" si="63"/>
        <v/>
      </c>
      <c r="K315" s="3" t="str">
        <f t="shared" si="64"/>
        <v/>
      </c>
      <c r="L315" s="3">
        <v>0.625</v>
      </c>
      <c r="M315" s="1" t="str">
        <f ca="1">IF(E315&lt;=H315,IF(AND($C$1&gt;=E315,$C$1&lt;=H315),"〇","×"),IF(AND($C$1&gt;=E315,$C$1&lt;=F315),"〇","×"))</f>
        <v>〇</v>
      </c>
      <c r="N315" s="1" t="str">
        <f>IF(E315&gt;H315,IF(AND($C$1&gt;=G315,$C$1&lt;=H315),"〇","×"),"")</f>
        <v/>
      </c>
      <c r="O315" s="1" t="str">
        <f t="shared" ca="1" si="70"/>
        <v>〇</v>
      </c>
      <c r="P315" s="1" t="str">
        <f t="shared" si="71"/>
        <v/>
      </c>
      <c r="Q315" s="1" t="str">
        <f t="shared" ca="1" si="72"/>
        <v>◎</v>
      </c>
      <c r="R315" s="1">
        <f ca="1">IF(OR(M315="〇",N315="〇"),DATEDIF($A$1,AB315,"d")+1,"-")</f>
        <v>94</v>
      </c>
      <c r="S315" s="1" t="str">
        <f ca="1">IF(AND(M315="×",OR(N315="×",N315="")),DATEDIF($A$1,AA315,"d"),"-")</f>
        <v>-</v>
      </c>
      <c r="T315" s="10">
        <f t="shared" ca="1" si="65"/>
        <v>365</v>
      </c>
      <c r="U315" s="11">
        <f t="shared" si="66"/>
        <v>0.16666666666666669</v>
      </c>
      <c r="V315" s="11">
        <f t="shared" ca="1" si="67"/>
        <v>4.7002546292787883E-2</v>
      </c>
      <c r="W315" s="7">
        <f ca="1">IF(OR(M315="〇",N315="〇"),IF(E315&lt;=$C$1,YEAR(TODAY()),YEAR(TODAY())-1),IF(E315&lt;=$C$1,YEAR(TODAY())+1,YEAR(TODAY())))</f>
        <v>2021</v>
      </c>
      <c r="X315" s="7" t="str">
        <f t="shared" si="59"/>
        <v>0101</v>
      </c>
      <c r="Y315" s="7">
        <f ca="1">IF(H315&lt;$C$1,YEAR(TODAY())+1,YEAR(TODAY()))</f>
        <v>2021</v>
      </c>
      <c r="Z315" s="8" t="str">
        <f t="shared" si="60"/>
        <v>1231</v>
      </c>
      <c r="AA315" s="9">
        <f t="shared" ca="1" si="68"/>
        <v>44197</v>
      </c>
      <c r="AB315" s="9">
        <f t="shared" ca="1" si="69"/>
        <v>44561</v>
      </c>
    </row>
    <row r="316" spans="1:28" x14ac:dyDescent="0.7">
      <c r="A316" s="1" t="s">
        <v>331</v>
      </c>
      <c r="B316" s="1" t="s">
        <v>115</v>
      </c>
      <c r="C316" s="1">
        <v>1</v>
      </c>
      <c r="E316" s="4">
        <v>531</v>
      </c>
      <c r="F316" s="4" t="str">
        <f t="shared" si="61"/>
        <v/>
      </c>
      <c r="G316" s="4" t="str">
        <f t="shared" si="62"/>
        <v/>
      </c>
      <c r="H316" s="4">
        <v>930</v>
      </c>
      <c r="I316" s="3">
        <v>0.375</v>
      </c>
      <c r="J316" s="3" t="str">
        <f t="shared" si="63"/>
        <v/>
      </c>
      <c r="K316" s="3" t="str">
        <f t="shared" si="64"/>
        <v/>
      </c>
      <c r="L316" s="3">
        <v>0.83333333333333337</v>
      </c>
      <c r="M316" s="1" t="str">
        <f ca="1">IF(E316&lt;=H316,IF(AND($C$1&gt;=E316,$C$1&lt;=H316),"〇","×"),IF(AND($C$1&gt;=E316,$C$1&lt;=F316),"〇","×"))</f>
        <v>〇</v>
      </c>
      <c r="N316" s="1" t="str">
        <f>IF(E316&gt;H316,IF(AND($C$1&gt;=G316,$C$1&lt;=H316),"〇","×"),"")</f>
        <v/>
      </c>
      <c r="O316" s="1" t="str">
        <f t="shared" ca="1" si="70"/>
        <v>〇</v>
      </c>
      <c r="P316" s="1" t="str">
        <f t="shared" si="71"/>
        <v/>
      </c>
      <c r="Q316" s="1" t="str">
        <f t="shared" ca="1" si="72"/>
        <v>◎</v>
      </c>
      <c r="R316" s="1">
        <f ca="1">IF(OR(M316="〇",N316="〇"),DATEDIF($A$1,AB316,"d")+1,"-")</f>
        <v>2</v>
      </c>
      <c r="S316" s="1" t="str">
        <f ca="1">IF(AND(M316="×",OR(N316="×",N316="")),DATEDIF($A$1,AA316,"d"),"-")</f>
        <v>-</v>
      </c>
      <c r="T316" s="10">
        <f t="shared" ca="1" si="65"/>
        <v>123</v>
      </c>
      <c r="U316" s="11">
        <f t="shared" si="66"/>
        <v>0.45833333333333337</v>
      </c>
      <c r="V316" s="11">
        <f t="shared" ca="1" si="67"/>
        <v>0.25533587962612125</v>
      </c>
      <c r="W316" s="7">
        <f ca="1">IF(OR(M316="〇",N316="〇"),IF(E316&lt;=$C$1,YEAR(TODAY()),YEAR(TODAY())-1),IF(E316&lt;=$C$1,YEAR(TODAY())+1,YEAR(TODAY())))</f>
        <v>2021</v>
      </c>
      <c r="X316" s="7" t="str">
        <f t="shared" si="59"/>
        <v>0531</v>
      </c>
      <c r="Y316" s="7">
        <f ca="1">IF(H316&lt;$C$1,YEAR(TODAY())+1,YEAR(TODAY()))</f>
        <v>2021</v>
      </c>
      <c r="Z316" s="8" t="str">
        <f t="shared" si="60"/>
        <v>0930</v>
      </c>
      <c r="AA316" s="9">
        <f t="shared" ca="1" si="68"/>
        <v>44347</v>
      </c>
      <c r="AB316" s="9">
        <f t="shared" ca="1" si="69"/>
        <v>44469</v>
      </c>
    </row>
    <row r="317" spans="1:28" x14ac:dyDescent="0.7">
      <c r="A317" s="1" t="s">
        <v>332</v>
      </c>
      <c r="B317" s="1" t="s">
        <v>115</v>
      </c>
      <c r="C317" s="1">
        <v>4</v>
      </c>
      <c r="E317" s="4">
        <v>701</v>
      </c>
      <c r="F317" s="4" t="str">
        <f t="shared" si="61"/>
        <v/>
      </c>
      <c r="G317" s="4" t="str">
        <f t="shared" si="62"/>
        <v/>
      </c>
      <c r="H317" s="4">
        <v>1031</v>
      </c>
      <c r="I317" s="3">
        <v>0.95138888888888884</v>
      </c>
      <c r="J317" s="3">
        <f t="shared" si="63"/>
        <v>0.99930555555555556</v>
      </c>
      <c r="K317" s="3">
        <f t="shared" si="64"/>
        <v>0</v>
      </c>
      <c r="L317" s="3">
        <v>0.15972222222222224</v>
      </c>
      <c r="M317" s="1" t="str">
        <f ca="1">IF(E317&lt;=H317,IF(AND($C$1&gt;=E317,$C$1&lt;=H317),"〇","×"),IF(AND($C$1&gt;=E317,$C$1&lt;=F317),"〇","×"))</f>
        <v>〇</v>
      </c>
      <c r="N317" s="1" t="str">
        <f>IF(E317&gt;H317,IF(AND($C$1&gt;=G317,$C$1&lt;=H317),"〇","×"),"")</f>
        <v/>
      </c>
      <c r="O317" s="1" t="str">
        <f t="shared" ca="1" si="70"/>
        <v>×</v>
      </c>
      <c r="P317" s="1" t="str">
        <f t="shared" ca="1" si="71"/>
        <v>×</v>
      </c>
      <c r="Q317" s="1" t="str">
        <f t="shared" ca="1" si="72"/>
        <v>×</v>
      </c>
      <c r="R317" s="1">
        <f ca="1">IF(OR(M317="〇",N317="〇"),DATEDIF($A$1,AB317,"d")+1,"-")</f>
        <v>33</v>
      </c>
      <c r="S317" s="1" t="str">
        <f ca="1">IF(AND(M317="×",OR(N317="×",N317="")),DATEDIF($A$1,AA317,"d"),"-")</f>
        <v>-</v>
      </c>
      <c r="T317" s="10">
        <f t="shared" ca="1" si="65"/>
        <v>123</v>
      </c>
      <c r="U317" s="11">
        <f t="shared" si="66"/>
        <v>0.79166666666666663</v>
      </c>
      <c r="V317" s="11" t="str">
        <f t="shared" ca="1" si="67"/>
        <v>-</v>
      </c>
      <c r="W317" s="7">
        <f ca="1">IF(OR(M317="〇",N317="〇"),IF(E317&lt;=$C$1,YEAR(TODAY()),YEAR(TODAY())-1),IF(E317&lt;=$C$1,YEAR(TODAY())+1,YEAR(TODAY())))</f>
        <v>2021</v>
      </c>
      <c r="X317" s="7" t="str">
        <f t="shared" si="59"/>
        <v>0701</v>
      </c>
      <c r="Y317" s="7">
        <f ca="1">IF(H317&lt;$C$1,YEAR(TODAY())+1,YEAR(TODAY()))</f>
        <v>2021</v>
      </c>
      <c r="Z317" s="8" t="str">
        <f t="shared" si="60"/>
        <v>1031</v>
      </c>
      <c r="AA317" s="9">
        <f t="shared" ca="1" si="68"/>
        <v>44378</v>
      </c>
      <c r="AB317" s="9">
        <f t="shared" ca="1" si="69"/>
        <v>44500</v>
      </c>
    </row>
    <row r="318" spans="1:28" x14ac:dyDescent="0.7">
      <c r="A318" s="1" t="s">
        <v>333</v>
      </c>
      <c r="B318" s="1" t="s">
        <v>116</v>
      </c>
      <c r="C318" s="1">
        <v>3</v>
      </c>
      <c r="E318" s="4">
        <v>601</v>
      </c>
      <c r="F318" s="4" t="str">
        <f t="shared" si="61"/>
        <v/>
      </c>
      <c r="G318" s="4" t="str">
        <f t="shared" si="62"/>
        <v/>
      </c>
      <c r="H318" s="4">
        <v>831</v>
      </c>
      <c r="I318" s="3">
        <v>9.0277777777777776E-2</v>
      </c>
      <c r="J318" s="3" t="str">
        <f t="shared" si="63"/>
        <v/>
      </c>
      <c r="K318" s="3" t="str">
        <f t="shared" si="64"/>
        <v/>
      </c>
      <c r="L318" s="3">
        <v>0.4513888888888889</v>
      </c>
      <c r="M318" s="1" t="str">
        <f ca="1">IF(E318&lt;=H318,IF(AND($C$1&gt;=E318,$C$1&lt;=H318),"〇","×"),IF(AND($C$1&gt;=E318,$C$1&lt;=F318),"〇","×"))</f>
        <v>×</v>
      </c>
      <c r="N318" s="1" t="str">
        <f>IF(E318&gt;H318,IF(AND($C$1&gt;=G318,$C$1&lt;=H318),"〇","×"),"")</f>
        <v/>
      </c>
      <c r="O318" s="1" t="str">
        <f t="shared" ca="1" si="70"/>
        <v>×</v>
      </c>
      <c r="P318" s="1" t="str">
        <f t="shared" si="71"/>
        <v/>
      </c>
      <c r="Q318" s="1" t="str">
        <f t="shared" ca="1" si="72"/>
        <v>×</v>
      </c>
      <c r="R318" s="1" t="str">
        <f ca="1">IF(OR(M318="〇",N318="〇"),DATEDIF($A$1,AB318,"d")+1,"-")</f>
        <v>-</v>
      </c>
      <c r="S318" s="1">
        <f ca="1">IF(AND(M318="×",OR(N318="×",N318="")),DATEDIF($A$1,AA318,"d"),"-")</f>
        <v>245</v>
      </c>
      <c r="T318" s="10">
        <f t="shared" ca="1" si="65"/>
        <v>92</v>
      </c>
      <c r="U318" s="11">
        <f t="shared" si="66"/>
        <v>0.3611111111111111</v>
      </c>
      <c r="V318" s="11" t="str">
        <f t="shared" ca="1" si="67"/>
        <v>-</v>
      </c>
      <c r="W318" s="7">
        <f ca="1">IF(OR(M318="〇",N318="〇"),IF(E318&lt;=$C$1,YEAR(TODAY()),YEAR(TODAY())-1),IF(E318&lt;=$C$1,YEAR(TODAY())+1,YEAR(TODAY())))</f>
        <v>2022</v>
      </c>
      <c r="X318" s="7" t="str">
        <f t="shared" si="59"/>
        <v>0601</v>
      </c>
      <c r="Y318" s="7">
        <f ca="1">IF(H318&lt;$C$1,YEAR(TODAY())+1,YEAR(TODAY()))</f>
        <v>2022</v>
      </c>
      <c r="Z318" s="8" t="str">
        <f t="shared" si="60"/>
        <v>0831</v>
      </c>
      <c r="AA318" s="9">
        <f t="shared" ca="1" si="68"/>
        <v>44713</v>
      </c>
      <c r="AB318" s="9">
        <f t="shared" ca="1" si="69"/>
        <v>44804</v>
      </c>
    </row>
    <row r="319" spans="1:28" x14ac:dyDescent="0.7">
      <c r="A319" s="1" t="s">
        <v>334</v>
      </c>
      <c r="B319" s="1" t="s">
        <v>116</v>
      </c>
      <c r="C319" s="1">
        <v>3</v>
      </c>
      <c r="E319" s="4">
        <v>101</v>
      </c>
      <c r="F319" s="4" t="str">
        <f t="shared" si="61"/>
        <v/>
      </c>
      <c r="G319" s="4" t="str">
        <f t="shared" si="62"/>
        <v/>
      </c>
      <c r="H319" s="4">
        <v>1231</v>
      </c>
      <c r="I319" s="3">
        <v>0.4375</v>
      </c>
      <c r="J319" s="3" t="str">
        <f t="shared" si="63"/>
        <v/>
      </c>
      <c r="K319" s="3" t="str">
        <f t="shared" si="64"/>
        <v/>
      </c>
      <c r="L319" s="3">
        <v>0.625</v>
      </c>
      <c r="M319" s="1" t="str">
        <f ca="1">IF(E319&lt;=H319,IF(AND($C$1&gt;=E319,$C$1&lt;=H319),"〇","×"),IF(AND($C$1&gt;=E319,$C$1&lt;=F319),"〇","×"))</f>
        <v>〇</v>
      </c>
      <c r="N319" s="1" t="str">
        <f>IF(E319&gt;H319,IF(AND($C$1&gt;=G319,$C$1&lt;=H319),"〇","×"),"")</f>
        <v/>
      </c>
      <c r="O319" s="1" t="str">
        <f t="shared" ca="1" si="70"/>
        <v>〇</v>
      </c>
      <c r="P319" s="1" t="str">
        <f t="shared" si="71"/>
        <v/>
      </c>
      <c r="Q319" s="1" t="str">
        <f t="shared" ca="1" si="72"/>
        <v>◎</v>
      </c>
      <c r="R319" s="1">
        <f ca="1">IF(OR(M319="〇",N319="〇"),DATEDIF($A$1,AB319,"d")+1,"-")</f>
        <v>94</v>
      </c>
      <c r="S319" s="1" t="str">
        <f ca="1">IF(AND(M319="×",OR(N319="×",N319="")),DATEDIF($A$1,AA319,"d"),"-")</f>
        <v>-</v>
      </c>
      <c r="T319" s="10">
        <f t="shared" ca="1" si="65"/>
        <v>365</v>
      </c>
      <c r="U319" s="11">
        <f t="shared" si="66"/>
        <v>0.1875</v>
      </c>
      <c r="V319" s="11">
        <f t="shared" ca="1" si="67"/>
        <v>4.7002546292787883E-2</v>
      </c>
      <c r="W319" s="7">
        <f ca="1">IF(OR(M319="〇",N319="〇"),IF(E319&lt;=$C$1,YEAR(TODAY()),YEAR(TODAY())-1),IF(E319&lt;=$C$1,YEAR(TODAY())+1,YEAR(TODAY())))</f>
        <v>2021</v>
      </c>
      <c r="X319" s="7" t="str">
        <f t="shared" si="59"/>
        <v>0101</v>
      </c>
      <c r="Y319" s="7">
        <f ca="1">IF(H319&lt;$C$1,YEAR(TODAY())+1,YEAR(TODAY()))</f>
        <v>2021</v>
      </c>
      <c r="Z319" s="8" t="str">
        <f t="shared" si="60"/>
        <v>1231</v>
      </c>
      <c r="AA319" s="9">
        <f t="shared" ca="1" si="68"/>
        <v>44197</v>
      </c>
      <c r="AB319" s="9">
        <f t="shared" ca="1" si="69"/>
        <v>44561</v>
      </c>
    </row>
    <row r="320" spans="1:28" x14ac:dyDescent="0.7">
      <c r="A320" s="1" t="s">
        <v>335</v>
      </c>
      <c r="B320" s="1" t="s">
        <v>114</v>
      </c>
      <c r="C320" s="1">
        <v>3</v>
      </c>
      <c r="E320" s="4">
        <v>101</v>
      </c>
      <c r="F320" s="4" t="str">
        <f t="shared" si="61"/>
        <v/>
      </c>
      <c r="G320" s="4" t="str">
        <f t="shared" si="62"/>
        <v/>
      </c>
      <c r="H320" s="4">
        <v>1231</v>
      </c>
      <c r="I320" s="3">
        <v>0.4861111111111111</v>
      </c>
      <c r="J320" s="3" t="str">
        <f t="shared" si="63"/>
        <v/>
      </c>
      <c r="K320" s="3" t="str">
        <f t="shared" si="64"/>
        <v/>
      </c>
      <c r="L320" s="3">
        <v>0.75</v>
      </c>
      <c r="M320" s="1" t="str">
        <f ca="1">IF(E320&lt;=H320,IF(AND($C$1&gt;=E320,$C$1&lt;=H320),"〇","×"),IF(AND($C$1&gt;=E320,$C$1&lt;=F320),"〇","×"))</f>
        <v>〇</v>
      </c>
      <c r="N320" s="1" t="str">
        <f>IF(E320&gt;H320,IF(AND($C$1&gt;=G320,$C$1&lt;=H320),"〇","×"),"")</f>
        <v/>
      </c>
      <c r="O320" s="1" t="str">
        <f t="shared" ca="1" si="70"/>
        <v>〇</v>
      </c>
      <c r="P320" s="1" t="str">
        <f t="shared" si="71"/>
        <v/>
      </c>
      <c r="Q320" s="1" t="str">
        <f t="shared" ca="1" si="72"/>
        <v>◎</v>
      </c>
      <c r="R320" s="1">
        <f ca="1">IF(OR(M320="〇",N320="〇"),DATEDIF($A$1,AB320,"d")+1,"-")</f>
        <v>94</v>
      </c>
      <c r="S320" s="1" t="str">
        <f ca="1">IF(AND(M320="×",OR(N320="×",N320="")),DATEDIF($A$1,AA320,"d"),"-")</f>
        <v>-</v>
      </c>
      <c r="T320" s="10">
        <f t="shared" ca="1" si="65"/>
        <v>365</v>
      </c>
      <c r="U320" s="11">
        <f t="shared" si="66"/>
        <v>0.2638888888888889</v>
      </c>
      <c r="V320" s="11">
        <f t="shared" ca="1" si="67"/>
        <v>0.17200254629278788</v>
      </c>
      <c r="W320" s="7">
        <f ca="1">IF(OR(M320="〇",N320="〇"),IF(E320&lt;=$C$1,YEAR(TODAY()),YEAR(TODAY())-1),IF(E320&lt;=$C$1,YEAR(TODAY())+1,YEAR(TODAY())))</f>
        <v>2021</v>
      </c>
      <c r="X320" s="7" t="str">
        <f t="shared" si="59"/>
        <v>0101</v>
      </c>
      <c r="Y320" s="7">
        <f ca="1">IF(H320&lt;$C$1,YEAR(TODAY())+1,YEAR(TODAY()))</f>
        <v>2021</v>
      </c>
      <c r="Z320" s="8" t="str">
        <f t="shared" si="60"/>
        <v>1231</v>
      </c>
      <c r="AA320" s="9">
        <f t="shared" ca="1" si="68"/>
        <v>44197</v>
      </c>
      <c r="AB320" s="9">
        <f t="shared" ca="1" si="69"/>
        <v>44561</v>
      </c>
    </row>
    <row r="321" spans="1:28" x14ac:dyDescent="0.7">
      <c r="A321" s="1" t="s">
        <v>336</v>
      </c>
      <c r="B321" s="1" t="s">
        <v>60</v>
      </c>
      <c r="C321" s="1">
        <v>3</v>
      </c>
      <c r="E321" s="4">
        <v>701</v>
      </c>
      <c r="F321" s="4" t="str">
        <f t="shared" si="61"/>
        <v/>
      </c>
      <c r="G321" s="4" t="str">
        <f t="shared" si="62"/>
        <v/>
      </c>
      <c r="H321" s="4">
        <v>1031</v>
      </c>
      <c r="I321" s="3">
        <v>0.28472222222222221</v>
      </c>
      <c r="J321" s="3" t="str">
        <f t="shared" si="63"/>
        <v/>
      </c>
      <c r="K321" s="3" t="str">
        <f t="shared" si="64"/>
        <v/>
      </c>
      <c r="L321" s="3">
        <v>0.61458333333333337</v>
      </c>
      <c r="M321" s="1" t="str">
        <f ca="1">IF(E321&lt;=H321,IF(AND($C$1&gt;=E321,$C$1&lt;=H321),"〇","×"),IF(AND($C$1&gt;=E321,$C$1&lt;=F321),"〇","×"))</f>
        <v>〇</v>
      </c>
      <c r="N321" s="1" t="str">
        <f>IF(E321&gt;H321,IF(AND($C$1&gt;=G321,$C$1&lt;=H321),"〇","×"),"")</f>
        <v/>
      </c>
      <c r="O321" s="1" t="str">
        <f t="shared" ca="1" si="70"/>
        <v>〇</v>
      </c>
      <c r="P321" s="1" t="str">
        <f t="shared" si="71"/>
        <v/>
      </c>
      <c r="Q321" s="1" t="str">
        <f t="shared" ca="1" si="72"/>
        <v>◎</v>
      </c>
      <c r="R321" s="1">
        <f ca="1">IF(OR(M321="〇",N321="〇"),DATEDIF($A$1,AB321,"d")+1,"-")</f>
        <v>33</v>
      </c>
      <c r="S321" s="1" t="str">
        <f ca="1">IF(AND(M321="×",OR(N321="×",N321="")),DATEDIF($A$1,AA321,"d"),"-")</f>
        <v>-</v>
      </c>
      <c r="T321" s="10">
        <f t="shared" ca="1" si="65"/>
        <v>123</v>
      </c>
      <c r="U321" s="11">
        <f t="shared" si="66"/>
        <v>0.32986111111111116</v>
      </c>
      <c r="V321" s="11">
        <f t="shared" ca="1" si="67"/>
        <v>3.6585879626121254E-2</v>
      </c>
      <c r="W321" s="7">
        <f ca="1">IF(OR(M321="〇",N321="〇"),IF(E321&lt;=$C$1,YEAR(TODAY()),YEAR(TODAY())-1),IF(E321&lt;=$C$1,YEAR(TODAY())+1,YEAR(TODAY())))</f>
        <v>2021</v>
      </c>
      <c r="X321" s="7" t="str">
        <f t="shared" si="59"/>
        <v>0701</v>
      </c>
      <c r="Y321" s="7">
        <f ca="1">IF(H321&lt;$C$1,YEAR(TODAY())+1,YEAR(TODAY()))</f>
        <v>2021</v>
      </c>
      <c r="Z321" s="8" t="str">
        <f t="shared" si="60"/>
        <v>1031</v>
      </c>
      <c r="AA321" s="9">
        <f t="shared" ca="1" si="68"/>
        <v>44378</v>
      </c>
      <c r="AB321" s="9">
        <f t="shared" ca="1" si="69"/>
        <v>44500</v>
      </c>
    </row>
    <row r="322" spans="1:28" x14ac:dyDescent="0.7">
      <c r="A322" s="1" t="s">
        <v>337</v>
      </c>
      <c r="B322" s="1" t="s">
        <v>60</v>
      </c>
      <c r="C322" s="1">
        <v>2</v>
      </c>
      <c r="E322" s="4">
        <v>101</v>
      </c>
      <c r="F322" s="4" t="str">
        <f t="shared" si="61"/>
        <v/>
      </c>
      <c r="G322" s="4" t="str">
        <f t="shared" si="62"/>
        <v/>
      </c>
      <c r="H322" s="4">
        <v>1231</v>
      </c>
      <c r="I322" s="3">
        <v>0.66666666666666663</v>
      </c>
      <c r="J322" s="3" t="str">
        <f t="shared" si="63"/>
        <v/>
      </c>
      <c r="K322" s="3" t="str">
        <f t="shared" si="64"/>
        <v/>
      </c>
      <c r="L322" s="3">
        <v>0.9375</v>
      </c>
      <c r="M322" s="1" t="str">
        <f ca="1">IF(E322&lt;=H322,IF(AND($C$1&gt;=E322,$C$1&lt;=H322),"〇","×"),IF(AND($C$1&gt;=E322,$C$1&lt;=F322),"〇","×"))</f>
        <v>〇</v>
      </c>
      <c r="N322" s="1" t="str">
        <f>IF(E322&gt;H322,IF(AND($C$1&gt;=G322,$C$1&lt;=H322),"〇","×"),"")</f>
        <v/>
      </c>
      <c r="O322" s="1" t="str">
        <f t="shared" ca="1" si="70"/>
        <v>×</v>
      </c>
      <c r="P322" s="1" t="str">
        <f t="shared" si="71"/>
        <v/>
      </c>
      <c r="Q322" s="1" t="str">
        <f t="shared" ca="1" si="72"/>
        <v>×</v>
      </c>
      <c r="R322" s="1">
        <f ca="1">IF(OR(M322="〇",N322="〇"),DATEDIF($A$1,AB322,"d")+1,"-")</f>
        <v>94</v>
      </c>
      <c r="S322" s="1" t="str">
        <f ca="1">IF(AND(M322="×",OR(N322="×",N322="")),DATEDIF($A$1,AA322,"d"),"-")</f>
        <v>-</v>
      </c>
      <c r="T322" s="10">
        <f t="shared" ca="1" si="65"/>
        <v>365</v>
      </c>
      <c r="U322" s="11">
        <f t="shared" si="66"/>
        <v>0.27083333333333337</v>
      </c>
      <c r="V322" s="11" t="str">
        <f t="shared" ca="1" si="67"/>
        <v>-</v>
      </c>
      <c r="W322" s="7">
        <f ca="1">IF(OR(M322="〇",N322="〇"),IF(E322&lt;=$C$1,YEAR(TODAY()),YEAR(TODAY())-1),IF(E322&lt;=$C$1,YEAR(TODAY())+1,YEAR(TODAY())))</f>
        <v>2021</v>
      </c>
      <c r="X322" s="7" t="str">
        <f t="shared" si="59"/>
        <v>0101</v>
      </c>
      <c r="Y322" s="7">
        <f ca="1">IF(H322&lt;$C$1,YEAR(TODAY())+1,YEAR(TODAY()))</f>
        <v>2021</v>
      </c>
      <c r="Z322" s="8" t="str">
        <f t="shared" si="60"/>
        <v>1231</v>
      </c>
      <c r="AA322" s="9">
        <f t="shared" ca="1" si="68"/>
        <v>44197</v>
      </c>
      <c r="AB322" s="9">
        <f t="shared" ca="1" si="69"/>
        <v>44561</v>
      </c>
    </row>
    <row r="323" spans="1:28" x14ac:dyDescent="0.7">
      <c r="A323" s="1" t="s">
        <v>338</v>
      </c>
      <c r="B323" s="1" t="s">
        <v>60</v>
      </c>
      <c r="C323" s="1">
        <v>1</v>
      </c>
      <c r="E323" s="4">
        <v>101</v>
      </c>
      <c r="F323" s="4" t="str">
        <f t="shared" si="61"/>
        <v/>
      </c>
      <c r="G323" s="4" t="str">
        <f t="shared" si="62"/>
        <v/>
      </c>
      <c r="H323" s="4">
        <v>1231</v>
      </c>
      <c r="I323" s="3">
        <v>0.35416666666666669</v>
      </c>
      <c r="J323" s="3" t="str">
        <f t="shared" si="63"/>
        <v/>
      </c>
      <c r="K323" s="3" t="str">
        <f t="shared" si="64"/>
        <v/>
      </c>
      <c r="L323" s="3">
        <v>0.6875</v>
      </c>
      <c r="M323" s="1" t="str">
        <f ca="1">IF(E323&lt;=H323,IF(AND($C$1&gt;=E323,$C$1&lt;=H323),"〇","×"),IF(AND($C$1&gt;=E323,$C$1&lt;=F323),"〇","×"))</f>
        <v>〇</v>
      </c>
      <c r="N323" s="1" t="str">
        <f>IF(E323&gt;H323,IF(AND($C$1&gt;=G323,$C$1&lt;=H323),"〇","×"),"")</f>
        <v/>
      </c>
      <c r="O323" s="1" t="str">
        <f t="shared" ca="1" si="70"/>
        <v>〇</v>
      </c>
      <c r="P323" s="1" t="str">
        <f t="shared" si="71"/>
        <v/>
      </c>
      <c r="Q323" s="1" t="str">
        <f t="shared" ca="1" si="72"/>
        <v>◎</v>
      </c>
      <c r="R323" s="1">
        <f ca="1">IF(OR(M323="〇",N323="〇"),DATEDIF($A$1,AB323,"d")+1,"-")</f>
        <v>94</v>
      </c>
      <c r="S323" s="1" t="str">
        <f ca="1">IF(AND(M323="×",OR(N323="×",N323="")),DATEDIF($A$1,AA323,"d"),"-")</f>
        <v>-</v>
      </c>
      <c r="T323" s="10">
        <f t="shared" ca="1" si="65"/>
        <v>365</v>
      </c>
      <c r="U323" s="11">
        <f t="shared" si="66"/>
        <v>0.33333333333333331</v>
      </c>
      <c r="V323" s="11">
        <f t="shared" ca="1" si="67"/>
        <v>0.10950254629278788</v>
      </c>
      <c r="W323" s="7">
        <f ca="1">IF(OR(M323="〇",N323="〇"),IF(E323&lt;=$C$1,YEAR(TODAY()),YEAR(TODAY())-1),IF(E323&lt;=$C$1,YEAR(TODAY())+1,YEAR(TODAY())))</f>
        <v>2021</v>
      </c>
      <c r="X323" s="7" t="str">
        <f t="shared" si="59"/>
        <v>0101</v>
      </c>
      <c r="Y323" s="7">
        <f ca="1">IF(H323&lt;$C$1,YEAR(TODAY())+1,YEAR(TODAY()))</f>
        <v>2021</v>
      </c>
      <c r="Z323" s="8" t="str">
        <f t="shared" si="60"/>
        <v>1231</v>
      </c>
      <c r="AA323" s="9">
        <f t="shared" ca="1" si="68"/>
        <v>44197</v>
      </c>
      <c r="AB323" s="9">
        <f t="shared" ca="1" si="69"/>
        <v>44561</v>
      </c>
    </row>
    <row r="324" spans="1:28" x14ac:dyDescent="0.7">
      <c r="A324" s="1" t="s">
        <v>339</v>
      </c>
      <c r="B324" s="1" t="s">
        <v>115</v>
      </c>
      <c r="C324" s="1">
        <v>2</v>
      </c>
      <c r="E324" s="4">
        <v>101</v>
      </c>
      <c r="F324" s="4" t="str">
        <f t="shared" si="61"/>
        <v/>
      </c>
      <c r="G324" s="4" t="str">
        <f t="shared" si="62"/>
        <v/>
      </c>
      <c r="H324" s="4">
        <v>1231</v>
      </c>
      <c r="I324" s="3">
        <v>0.125</v>
      </c>
      <c r="J324" s="3">
        <f t="shared" si="63"/>
        <v>0.99930555555555556</v>
      </c>
      <c r="K324" s="3">
        <f t="shared" si="64"/>
        <v>0</v>
      </c>
      <c r="L324" s="3">
        <v>4.1666666666666664E-2</v>
      </c>
      <c r="M324" s="1" t="str">
        <f ca="1">IF(E324&lt;=H324,IF(AND($C$1&gt;=E324,$C$1&lt;=H324),"〇","×"),IF(AND($C$1&gt;=E324,$C$1&lt;=F324),"〇","×"))</f>
        <v>〇</v>
      </c>
      <c r="N324" s="1" t="str">
        <f>IF(E324&gt;H324,IF(AND($C$1&gt;=G324,$C$1&lt;=H324),"〇","×"),"")</f>
        <v/>
      </c>
      <c r="O324" s="1" t="str">
        <f t="shared" ca="1" si="70"/>
        <v>〇</v>
      </c>
      <c r="P324" s="1" t="str">
        <f t="shared" ca="1" si="71"/>
        <v>×</v>
      </c>
      <c r="Q324" s="1" t="str">
        <f t="shared" ca="1" si="72"/>
        <v>◎</v>
      </c>
      <c r="R324" s="1">
        <f ca="1">IF(OR(M324="〇",N324="〇"),DATEDIF($A$1,AB324,"d")+1,"-")</f>
        <v>94</v>
      </c>
      <c r="S324" s="1" t="str">
        <f ca="1">IF(AND(M324="×",OR(N324="×",N324="")),DATEDIF($A$1,AA324,"d"),"-")</f>
        <v>-</v>
      </c>
      <c r="T324" s="10">
        <f t="shared" ca="1" si="65"/>
        <v>365</v>
      </c>
      <c r="U324" s="11">
        <f t="shared" si="66"/>
        <v>8.3333333333333343E-2</v>
      </c>
      <c r="V324" s="11">
        <f t="shared" ca="1" si="67"/>
        <v>0.46366921295945462</v>
      </c>
      <c r="W324" s="7">
        <f ca="1">IF(OR(M324="〇",N324="〇"),IF(E324&lt;=$C$1,YEAR(TODAY()),YEAR(TODAY())-1),IF(E324&lt;=$C$1,YEAR(TODAY())+1,YEAR(TODAY())))</f>
        <v>2021</v>
      </c>
      <c r="X324" s="7" t="str">
        <f t="shared" ref="X324:X387" si="73">TEXT(E324,"0###")</f>
        <v>0101</v>
      </c>
      <c r="Y324" s="7">
        <f ca="1">IF(H324&lt;$C$1,YEAR(TODAY())+1,YEAR(TODAY()))</f>
        <v>2021</v>
      </c>
      <c r="Z324" s="8" t="str">
        <f t="shared" ref="Z324:Z387" si="74">TEXT(H324,"0###")</f>
        <v>1231</v>
      </c>
      <c r="AA324" s="9">
        <f t="shared" ca="1" si="68"/>
        <v>44197</v>
      </c>
      <c r="AB324" s="9">
        <f t="shared" ca="1" si="69"/>
        <v>44561</v>
      </c>
    </row>
    <row r="325" spans="1:28" x14ac:dyDescent="0.7">
      <c r="A325" s="1" t="s">
        <v>340</v>
      </c>
      <c r="B325" s="1" t="s">
        <v>114</v>
      </c>
      <c r="C325" s="1">
        <v>3</v>
      </c>
      <c r="E325" s="4">
        <v>601</v>
      </c>
      <c r="F325" s="4" t="str">
        <f t="shared" ref="F325:F388" si="75">IF(E325&gt;H325,1231,"")</f>
        <v/>
      </c>
      <c r="G325" s="4" t="str">
        <f t="shared" ref="G325:G388" si="76">IF(E325&gt;H325,101,"")</f>
        <v/>
      </c>
      <c r="H325" s="4">
        <v>1031</v>
      </c>
      <c r="I325" s="3">
        <v>0.88194444444444453</v>
      </c>
      <c r="J325" s="3">
        <f t="shared" ref="J325:J388" si="77">IF(I325&gt;L325,TIME(23,59,0),"")</f>
        <v>0.99930555555555556</v>
      </c>
      <c r="K325" s="3">
        <f t="shared" ref="K325:K388" si="78">IF(I325&gt;L325,TIME(0,0,0),"")</f>
        <v>0</v>
      </c>
      <c r="L325" s="3">
        <v>0.125</v>
      </c>
      <c r="M325" s="1" t="str">
        <f ca="1">IF(E325&lt;=H325,IF(AND($C$1&gt;=E325,$C$1&lt;=H325),"〇","×"),IF(AND($C$1&gt;=E325,$C$1&lt;=F325),"〇","×"))</f>
        <v>〇</v>
      </c>
      <c r="N325" s="1" t="str">
        <f>IF(E325&gt;H325,IF(AND($C$1&gt;=G325,$C$1&lt;=H325),"〇","×"),"")</f>
        <v/>
      </c>
      <c r="O325" s="1" t="str">
        <f t="shared" ca="1" si="70"/>
        <v>×</v>
      </c>
      <c r="P325" s="1" t="str">
        <f t="shared" ca="1" si="71"/>
        <v>×</v>
      </c>
      <c r="Q325" s="1" t="str">
        <f t="shared" ca="1" si="72"/>
        <v>×</v>
      </c>
      <c r="R325" s="1">
        <f ca="1">IF(OR(M325="〇",N325="〇"),DATEDIF($A$1,AB325,"d")+1,"-")</f>
        <v>33</v>
      </c>
      <c r="S325" s="1" t="str">
        <f ca="1">IF(AND(M325="×",OR(N325="×",N325="")),DATEDIF($A$1,AA325,"d"),"-")</f>
        <v>-</v>
      </c>
      <c r="T325" s="10">
        <f t="shared" ref="T325:T388" ca="1" si="79">DATEDIF(AA325,AB325,"d")+1</f>
        <v>153</v>
      </c>
      <c r="U325" s="11">
        <f t="shared" ref="U325:U388" si="80">IF(I325&lt;L325,L325-I325,I325-L325)</f>
        <v>0.75694444444444453</v>
      </c>
      <c r="V325" s="11" t="str">
        <f t="shared" ref="V325:V388" ca="1" si="81">IF(Q325="◎",IF(U325=0.999305555555556,"いつでも",L325+IF($B$1&gt;L325,1,0)-$B$1),"-")</f>
        <v>-</v>
      </c>
      <c r="W325" s="7">
        <f ca="1">IF(OR(M325="〇",N325="〇"),IF(E325&lt;=$C$1,YEAR(TODAY()),YEAR(TODAY())-1),IF(E325&lt;=$C$1,YEAR(TODAY())+1,YEAR(TODAY())))</f>
        <v>2021</v>
      </c>
      <c r="X325" s="7" t="str">
        <f t="shared" si="73"/>
        <v>0601</v>
      </c>
      <c r="Y325" s="7">
        <f ca="1">IF(H325&lt;$C$1,YEAR(TODAY())+1,YEAR(TODAY()))</f>
        <v>2021</v>
      </c>
      <c r="Z325" s="8" t="str">
        <f t="shared" si="74"/>
        <v>1031</v>
      </c>
      <c r="AA325" s="9">
        <f t="shared" ref="AA325:AA388" ca="1" si="82">DATEVALUE(TEXT(W325&amp;X325,"0000!/00!/00"))</f>
        <v>44348</v>
      </c>
      <c r="AB325" s="9">
        <f t="shared" ref="AB325:AB388" ca="1" si="83">DATEVALUE(TEXT(Y325&amp;Z325,"0000!/00!/00"))</f>
        <v>44500</v>
      </c>
    </row>
    <row r="326" spans="1:28" x14ac:dyDescent="0.7">
      <c r="A326" s="1" t="s">
        <v>341</v>
      </c>
      <c r="B326" s="1" t="s">
        <v>114</v>
      </c>
      <c r="C326" s="1">
        <v>2</v>
      </c>
      <c r="E326" s="4">
        <v>915</v>
      </c>
      <c r="F326" s="4" t="str">
        <f t="shared" si="75"/>
        <v/>
      </c>
      <c r="G326" s="4" t="str">
        <f t="shared" si="76"/>
        <v/>
      </c>
      <c r="H326" s="4">
        <v>1115</v>
      </c>
      <c r="I326" s="3">
        <v>0.20833333333333334</v>
      </c>
      <c r="J326" s="3" t="str">
        <f t="shared" si="77"/>
        <v/>
      </c>
      <c r="K326" s="3" t="str">
        <f t="shared" si="78"/>
        <v/>
      </c>
      <c r="L326" s="3">
        <v>0.3888888888888889</v>
      </c>
      <c r="M326" s="1" t="str">
        <f ca="1">IF(E326&lt;=H326,IF(AND($C$1&gt;=E326,$C$1&lt;=H326),"〇","×"),IF(AND($C$1&gt;=E326,$C$1&lt;=F326),"〇","×"))</f>
        <v>〇</v>
      </c>
      <c r="N326" s="1" t="str">
        <f>IF(E326&gt;H326,IF(AND($C$1&gt;=G326,$C$1&lt;=H326),"〇","×"),"")</f>
        <v/>
      </c>
      <c r="O326" s="1" t="str">
        <f t="shared" ca="1" si="70"/>
        <v>×</v>
      </c>
      <c r="P326" s="1" t="str">
        <f t="shared" si="71"/>
        <v/>
      </c>
      <c r="Q326" s="1" t="str">
        <f t="shared" ca="1" si="72"/>
        <v>×</v>
      </c>
      <c r="R326" s="1">
        <f ca="1">IF(OR(M326="〇",N326="〇"),DATEDIF($A$1,AB326,"d")+1,"-")</f>
        <v>48</v>
      </c>
      <c r="S326" s="1" t="str">
        <f ca="1">IF(AND(M326="×",OR(N326="×",N326="")),DATEDIF($A$1,AA326,"d"),"-")</f>
        <v>-</v>
      </c>
      <c r="T326" s="10">
        <f t="shared" ca="1" si="79"/>
        <v>62</v>
      </c>
      <c r="U326" s="11">
        <f t="shared" si="80"/>
        <v>0.18055555555555555</v>
      </c>
      <c r="V326" s="11" t="str">
        <f t="shared" ca="1" si="81"/>
        <v>-</v>
      </c>
      <c r="W326" s="7">
        <f ca="1">IF(OR(M326="〇",N326="〇"),IF(E326&lt;=$C$1,YEAR(TODAY()),YEAR(TODAY())-1),IF(E326&lt;=$C$1,YEAR(TODAY())+1,YEAR(TODAY())))</f>
        <v>2021</v>
      </c>
      <c r="X326" s="7" t="str">
        <f t="shared" si="73"/>
        <v>0915</v>
      </c>
      <c r="Y326" s="7">
        <f ca="1">IF(H326&lt;$C$1,YEAR(TODAY())+1,YEAR(TODAY()))</f>
        <v>2021</v>
      </c>
      <c r="Z326" s="8" t="str">
        <f t="shared" si="74"/>
        <v>1115</v>
      </c>
      <c r="AA326" s="9">
        <f t="shared" ca="1" si="82"/>
        <v>44454</v>
      </c>
      <c r="AB326" s="9">
        <f t="shared" ca="1" si="83"/>
        <v>44515</v>
      </c>
    </row>
    <row r="327" spans="1:28" x14ac:dyDescent="0.7">
      <c r="A327" s="1" t="s">
        <v>342</v>
      </c>
      <c r="B327" s="1" t="s">
        <v>114</v>
      </c>
      <c r="C327" s="1">
        <v>3</v>
      </c>
      <c r="E327" s="4">
        <v>101</v>
      </c>
      <c r="F327" s="4" t="str">
        <f t="shared" si="75"/>
        <v/>
      </c>
      <c r="G327" s="4" t="str">
        <f t="shared" si="76"/>
        <v/>
      </c>
      <c r="H327" s="4">
        <v>1231</v>
      </c>
      <c r="I327" s="3">
        <v>0.68055555555555547</v>
      </c>
      <c r="J327" s="3" t="str">
        <f t="shared" si="77"/>
        <v/>
      </c>
      <c r="K327" s="3" t="str">
        <f t="shared" si="78"/>
        <v/>
      </c>
      <c r="L327" s="3">
        <v>0.79861111111111116</v>
      </c>
      <c r="M327" s="1" t="str">
        <f ca="1">IF(E327&lt;=H327,IF(AND($C$1&gt;=E327,$C$1&lt;=H327),"〇","×"),IF(AND($C$1&gt;=E327,$C$1&lt;=F327),"〇","×"))</f>
        <v>〇</v>
      </c>
      <c r="N327" s="1" t="str">
        <f>IF(E327&gt;H327,IF(AND($C$1&gt;=G327,$C$1&lt;=H327),"〇","×"),"")</f>
        <v/>
      </c>
      <c r="O327" s="1" t="str">
        <f t="shared" ca="1" si="70"/>
        <v>×</v>
      </c>
      <c r="P327" s="1" t="str">
        <f t="shared" si="71"/>
        <v/>
      </c>
      <c r="Q327" s="1" t="str">
        <f t="shared" ca="1" si="72"/>
        <v>×</v>
      </c>
      <c r="R327" s="1">
        <f ca="1">IF(OR(M327="〇",N327="〇"),DATEDIF($A$1,AB327,"d")+1,"-")</f>
        <v>94</v>
      </c>
      <c r="S327" s="1" t="str">
        <f ca="1">IF(AND(M327="×",OR(N327="×",N327="")),DATEDIF($A$1,AA327,"d"),"-")</f>
        <v>-</v>
      </c>
      <c r="T327" s="10">
        <f t="shared" ca="1" si="79"/>
        <v>365</v>
      </c>
      <c r="U327" s="11">
        <f t="shared" si="80"/>
        <v>0.11805555555555569</v>
      </c>
      <c r="V327" s="11" t="str">
        <f t="shared" ca="1" si="81"/>
        <v>-</v>
      </c>
      <c r="W327" s="7">
        <f ca="1">IF(OR(M327="〇",N327="〇"),IF(E327&lt;=$C$1,YEAR(TODAY()),YEAR(TODAY())-1),IF(E327&lt;=$C$1,YEAR(TODAY())+1,YEAR(TODAY())))</f>
        <v>2021</v>
      </c>
      <c r="X327" s="7" t="str">
        <f t="shared" si="73"/>
        <v>0101</v>
      </c>
      <c r="Y327" s="7">
        <f ca="1">IF(H327&lt;$C$1,YEAR(TODAY())+1,YEAR(TODAY()))</f>
        <v>2021</v>
      </c>
      <c r="Z327" s="8" t="str">
        <f t="shared" si="74"/>
        <v>1231</v>
      </c>
      <c r="AA327" s="9">
        <f t="shared" ca="1" si="82"/>
        <v>44197</v>
      </c>
      <c r="AB327" s="9">
        <f t="shared" ca="1" si="83"/>
        <v>44561</v>
      </c>
    </row>
    <row r="328" spans="1:28" x14ac:dyDescent="0.7">
      <c r="A328" s="1" t="s">
        <v>343</v>
      </c>
      <c r="B328" s="1" t="s">
        <v>114</v>
      </c>
      <c r="C328" s="1">
        <v>4</v>
      </c>
      <c r="E328" s="4">
        <v>101</v>
      </c>
      <c r="F328" s="4" t="str">
        <f t="shared" si="75"/>
        <v/>
      </c>
      <c r="G328" s="4" t="str">
        <f t="shared" si="76"/>
        <v/>
      </c>
      <c r="H328" s="4">
        <v>1231</v>
      </c>
      <c r="I328" s="3">
        <v>0.75</v>
      </c>
      <c r="J328" s="3" t="str">
        <f t="shared" si="77"/>
        <v/>
      </c>
      <c r="K328" s="3" t="str">
        <f t="shared" si="78"/>
        <v/>
      </c>
      <c r="L328" s="3">
        <v>0.88888888888888884</v>
      </c>
      <c r="M328" s="1" t="str">
        <f ca="1">IF(E328&lt;=H328,IF(AND($C$1&gt;=E328,$C$1&lt;=H328),"〇","×"),IF(AND($C$1&gt;=E328,$C$1&lt;=F328),"〇","×"))</f>
        <v>〇</v>
      </c>
      <c r="N328" s="1" t="str">
        <f>IF(E328&gt;H328,IF(AND($C$1&gt;=G328,$C$1&lt;=H328),"〇","×"),"")</f>
        <v/>
      </c>
      <c r="O328" s="1" t="str">
        <f t="shared" ca="1" si="70"/>
        <v>×</v>
      </c>
      <c r="P328" s="1" t="str">
        <f t="shared" si="71"/>
        <v/>
      </c>
      <c r="Q328" s="1" t="str">
        <f t="shared" ca="1" si="72"/>
        <v>×</v>
      </c>
      <c r="R328" s="1">
        <f ca="1">IF(OR(M328="〇",N328="〇"),DATEDIF($A$1,AB328,"d")+1,"-")</f>
        <v>94</v>
      </c>
      <c r="S328" s="1" t="str">
        <f ca="1">IF(AND(M328="×",OR(N328="×",N328="")),DATEDIF($A$1,AA328,"d"),"-")</f>
        <v>-</v>
      </c>
      <c r="T328" s="10">
        <f t="shared" ca="1" si="79"/>
        <v>365</v>
      </c>
      <c r="U328" s="11">
        <f t="shared" si="80"/>
        <v>0.13888888888888884</v>
      </c>
      <c r="V328" s="11" t="str">
        <f t="shared" ca="1" si="81"/>
        <v>-</v>
      </c>
      <c r="W328" s="7">
        <f ca="1">IF(OR(M328="〇",N328="〇"),IF(E328&lt;=$C$1,YEAR(TODAY()),YEAR(TODAY())-1),IF(E328&lt;=$C$1,YEAR(TODAY())+1,YEAR(TODAY())))</f>
        <v>2021</v>
      </c>
      <c r="X328" s="7" t="str">
        <f t="shared" si="73"/>
        <v>0101</v>
      </c>
      <c r="Y328" s="7">
        <f ca="1">IF(H328&lt;$C$1,YEAR(TODAY())+1,YEAR(TODAY()))</f>
        <v>2021</v>
      </c>
      <c r="Z328" s="8" t="str">
        <f t="shared" si="74"/>
        <v>1231</v>
      </c>
      <c r="AA328" s="9">
        <f t="shared" ca="1" si="82"/>
        <v>44197</v>
      </c>
      <c r="AB328" s="9">
        <f t="shared" ca="1" si="83"/>
        <v>44561</v>
      </c>
    </row>
    <row r="329" spans="1:28" x14ac:dyDescent="0.7">
      <c r="A329" s="1" t="s">
        <v>344</v>
      </c>
      <c r="B329" s="1" t="s">
        <v>116</v>
      </c>
      <c r="C329" s="1">
        <v>3</v>
      </c>
      <c r="E329" s="4">
        <v>701</v>
      </c>
      <c r="F329" s="4" t="str">
        <f t="shared" si="75"/>
        <v/>
      </c>
      <c r="G329" s="4" t="str">
        <f t="shared" si="76"/>
        <v/>
      </c>
      <c r="H329" s="4">
        <v>1031</v>
      </c>
      <c r="I329" s="3">
        <v>0.29166666666666669</v>
      </c>
      <c r="J329" s="3" t="str">
        <f t="shared" si="77"/>
        <v/>
      </c>
      <c r="K329" s="3" t="str">
        <f t="shared" si="78"/>
        <v/>
      </c>
      <c r="L329" s="3">
        <v>0.79166666666666663</v>
      </c>
      <c r="M329" s="1" t="str">
        <f ca="1">IF(E329&lt;=H329,IF(AND($C$1&gt;=E329,$C$1&lt;=H329),"〇","×"),IF(AND($C$1&gt;=E329,$C$1&lt;=F329),"〇","×"))</f>
        <v>〇</v>
      </c>
      <c r="N329" s="1" t="str">
        <f>IF(E329&gt;H329,IF(AND($C$1&gt;=G329,$C$1&lt;=H329),"〇","×"),"")</f>
        <v/>
      </c>
      <c r="O329" s="1" t="str">
        <f t="shared" ca="1" si="70"/>
        <v>〇</v>
      </c>
      <c r="P329" s="1" t="str">
        <f t="shared" si="71"/>
        <v/>
      </c>
      <c r="Q329" s="1" t="str">
        <f t="shared" ca="1" si="72"/>
        <v>◎</v>
      </c>
      <c r="R329" s="1">
        <f ca="1">IF(OR(M329="〇",N329="〇"),DATEDIF($A$1,AB329,"d")+1,"-")</f>
        <v>33</v>
      </c>
      <c r="S329" s="1" t="str">
        <f ca="1">IF(AND(M329="×",OR(N329="×",N329="")),DATEDIF($A$1,AA329,"d"),"-")</f>
        <v>-</v>
      </c>
      <c r="T329" s="10">
        <f t="shared" ca="1" si="79"/>
        <v>123</v>
      </c>
      <c r="U329" s="11">
        <f t="shared" si="80"/>
        <v>0.49999999999999994</v>
      </c>
      <c r="V329" s="11">
        <f t="shared" ca="1" si="81"/>
        <v>0.21366921295945451</v>
      </c>
      <c r="W329" s="7">
        <f ca="1">IF(OR(M329="〇",N329="〇"),IF(E329&lt;=$C$1,YEAR(TODAY()),YEAR(TODAY())-1),IF(E329&lt;=$C$1,YEAR(TODAY())+1,YEAR(TODAY())))</f>
        <v>2021</v>
      </c>
      <c r="X329" s="7" t="str">
        <f t="shared" si="73"/>
        <v>0701</v>
      </c>
      <c r="Y329" s="7">
        <f ca="1">IF(H329&lt;$C$1,YEAR(TODAY())+1,YEAR(TODAY()))</f>
        <v>2021</v>
      </c>
      <c r="Z329" s="8" t="str">
        <f t="shared" si="74"/>
        <v>1031</v>
      </c>
      <c r="AA329" s="9">
        <f t="shared" ca="1" si="82"/>
        <v>44378</v>
      </c>
      <c r="AB329" s="9">
        <f t="shared" ca="1" si="83"/>
        <v>44500</v>
      </c>
    </row>
    <row r="330" spans="1:28" x14ac:dyDescent="0.7">
      <c r="A330" s="1" t="s">
        <v>345</v>
      </c>
      <c r="B330" s="1" t="s">
        <v>114</v>
      </c>
      <c r="C330" s="1">
        <v>1</v>
      </c>
      <c r="E330" s="4">
        <v>701</v>
      </c>
      <c r="F330" s="4" t="str">
        <f t="shared" si="75"/>
        <v/>
      </c>
      <c r="G330" s="4" t="str">
        <f t="shared" si="76"/>
        <v/>
      </c>
      <c r="H330" s="4">
        <v>1031</v>
      </c>
      <c r="I330" s="3">
        <v>0.52777777777777779</v>
      </c>
      <c r="J330" s="3" t="str">
        <f t="shared" si="77"/>
        <v/>
      </c>
      <c r="K330" s="3" t="str">
        <f t="shared" si="78"/>
        <v/>
      </c>
      <c r="L330" s="3">
        <v>0.64583333333333337</v>
      </c>
      <c r="M330" s="1" t="str">
        <f ca="1">IF(E330&lt;=H330,IF(AND($C$1&gt;=E330,$C$1&lt;=H330),"〇","×"),IF(AND($C$1&gt;=E330,$C$1&lt;=F330),"〇","×"))</f>
        <v>〇</v>
      </c>
      <c r="N330" s="1" t="str">
        <f>IF(E330&gt;H330,IF(AND($C$1&gt;=G330,$C$1&lt;=H330),"〇","×"),"")</f>
        <v/>
      </c>
      <c r="O330" s="1" t="str">
        <f t="shared" ca="1" si="70"/>
        <v>〇</v>
      </c>
      <c r="P330" s="1" t="str">
        <f t="shared" si="71"/>
        <v/>
      </c>
      <c r="Q330" s="1" t="str">
        <f t="shared" ca="1" si="72"/>
        <v>◎</v>
      </c>
      <c r="R330" s="1">
        <f ca="1">IF(OR(M330="〇",N330="〇"),DATEDIF($A$1,AB330,"d")+1,"-")</f>
        <v>33</v>
      </c>
      <c r="S330" s="1" t="str">
        <f ca="1">IF(AND(M330="×",OR(N330="×",N330="")),DATEDIF($A$1,AA330,"d"),"-")</f>
        <v>-</v>
      </c>
      <c r="T330" s="10">
        <f t="shared" ca="1" si="79"/>
        <v>123</v>
      </c>
      <c r="U330" s="11">
        <f t="shared" si="80"/>
        <v>0.11805555555555558</v>
      </c>
      <c r="V330" s="11">
        <f t="shared" ca="1" si="81"/>
        <v>6.7835879626121254E-2</v>
      </c>
      <c r="W330" s="7">
        <f ca="1">IF(OR(M330="〇",N330="〇"),IF(E330&lt;=$C$1,YEAR(TODAY()),YEAR(TODAY())-1),IF(E330&lt;=$C$1,YEAR(TODAY())+1,YEAR(TODAY())))</f>
        <v>2021</v>
      </c>
      <c r="X330" s="7" t="str">
        <f t="shared" si="73"/>
        <v>0701</v>
      </c>
      <c r="Y330" s="7">
        <f ca="1">IF(H330&lt;$C$1,YEAR(TODAY())+1,YEAR(TODAY()))</f>
        <v>2021</v>
      </c>
      <c r="Z330" s="8" t="str">
        <f t="shared" si="74"/>
        <v>1031</v>
      </c>
      <c r="AA330" s="9">
        <f t="shared" ca="1" si="82"/>
        <v>44378</v>
      </c>
      <c r="AB330" s="9">
        <f t="shared" ca="1" si="83"/>
        <v>44500</v>
      </c>
    </row>
    <row r="331" spans="1:28" x14ac:dyDescent="0.7">
      <c r="A331" s="1" t="s">
        <v>346</v>
      </c>
      <c r="B331" s="1" t="s">
        <v>116</v>
      </c>
      <c r="C331" s="1">
        <v>3</v>
      </c>
      <c r="E331" s="4">
        <v>701</v>
      </c>
      <c r="F331" s="4">
        <f t="shared" si="75"/>
        <v>1231</v>
      </c>
      <c r="G331" s="4">
        <f t="shared" si="76"/>
        <v>101</v>
      </c>
      <c r="H331" s="4">
        <v>131</v>
      </c>
      <c r="I331" s="3">
        <v>0.22916666666666666</v>
      </c>
      <c r="J331" s="3" t="str">
        <f t="shared" si="77"/>
        <v/>
      </c>
      <c r="K331" s="3" t="str">
        <f t="shared" si="78"/>
        <v/>
      </c>
      <c r="L331" s="11">
        <v>0.99930555555555556</v>
      </c>
      <c r="M331" s="1" t="str">
        <f ca="1">IF(E331&lt;=H331,IF(AND($C$1&gt;=E331,$C$1&lt;=H331),"〇","×"),IF(AND($C$1&gt;=E331,$C$1&lt;=F331),"〇","×"))</f>
        <v>〇</v>
      </c>
      <c r="N331" s="1" t="str">
        <f ca="1">IF(E331&gt;H331,IF(AND($C$1&gt;=G331,$C$1&lt;=H331),"〇","×"),"")</f>
        <v>×</v>
      </c>
      <c r="O331" s="1" t="str">
        <f t="shared" ca="1" si="70"/>
        <v>〇</v>
      </c>
      <c r="P331" s="1" t="str">
        <f t="shared" si="71"/>
        <v/>
      </c>
      <c r="Q331" s="1" t="str">
        <f t="shared" ca="1" si="72"/>
        <v>◎</v>
      </c>
      <c r="R331" s="1">
        <f ca="1">IF(OR(M331="〇",N331="〇"),DATEDIF($A$1,AB331,"d")+1,"-")</f>
        <v>125</v>
      </c>
      <c r="S331" s="1" t="str">
        <f ca="1">IF(AND(M331="×",OR(N331="×",N331="")),DATEDIF($A$1,AA331,"d"),"-")</f>
        <v>-</v>
      </c>
      <c r="T331" s="10">
        <f t="shared" ca="1" si="79"/>
        <v>215</v>
      </c>
      <c r="U331" s="11">
        <f t="shared" si="80"/>
        <v>0.77013888888888893</v>
      </c>
      <c r="V331" s="11">
        <f t="shared" ca="1" si="81"/>
        <v>0.42130810184834344</v>
      </c>
      <c r="W331" s="7">
        <f ca="1">IF(OR(M331="〇",N331="〇"),IF(E331&lt;=$C$1,YEAR(TODAY()),YEAR(TODAY())-1),IF(E331&lt;=$C$1,YEAR(TODAY())+1,YEAR(TODAY())))</f>
        <v>2021</v>
      </c>
      <c r="X331" s="7" t="str">
        <f t="shared" si="73"/>
        <v>0701</v>
      </c>
      <c r="Y331" s="7">
        <f ca="1">IF(H331&lt;$C$1,YEAR(TODAY())+1,YEAR(TODAY()))</f>
        <v>2022</v>
      </c>
      <c r="Z331" s="8" t="str">
        <f t="shared" si="74"/>
        <v>0131</v>
      </c>
      <c r="AA331" s="9">
        <f t="shared" ca="1" si="82"/>
        <v>44378</v>
      </c>
      <c r="AB331" s="9">
        <f t="shared" ca="1" si="83"/>
        <v>44592</v>
      </c>
    </row>
    <row r="332" spans="1:28" x14ac:dyDescent="0.7">
      <c r="A332" s="1" t="s">
        <v>347</v>
      </c>
      <c r="B332" s="1" t="s">
        <v>60</v>
      </c>
      <c r="C332" s="1">
        <v>1</v>
      </c>
      <c r="E332" s="4">
        <v>601</v>
      </c>
      <c r="F332" s="4" t="str">
        <f t="shared" si="75"/>
        <v/>
      </c>
      <c r="G332" s="4" t="str">
        <f t="shared" si="76"/>
        <v/>
      </c>
      <c r="H332" s="4">
        <v>831</v>
      </c>
      <c r="I332" s="3">
        <v>0.40972222222222227</v>
      </c>
      <c r="J332" s="3" t="str">
        <f t="shared" si="77"/>
        <v/>
      </c>
      <c r="K332" s="3" t="str">
        <f t="shared" si="78"/>
        <v/>
      </c>
      <c r="L332" s="3">
        <v>0.59722222222222221</v>
      </c>
      <c r="M332" s="1" t="str">
        <f ca="1">IF(E332&lt;=H332,IF(AND($C$1&gt;=E332,$C$1&lt;=H332),"〇","×"),IF(AND($C$1&gt;=E332,$C$1&lt;=F332),"〇","×"))</f>
        <v>×</v>
      </c>
      <c r="N332" s="1" t="str">
        <f>IF(E332&gt;H332,IF(AND($C$1&gt;=G332,$C$1&lt;=H332),"〇","×"),"")</f>
        <v/>
      </c>
      <c r="O332" s="1" t="str">
        <f t="shared" ca="1" si="70"/>
        <v>〇</v>
      </c>
      <c r="P332" s="1" t="str">
        <f t="shared" si="71"/>
        <v/>
      </c>
      <c r="Q332" s="1" t="str">
        <f t="shared" ca="1" si="72"/>
        <v>×</v>
      </c>
      <c r="R332" s="1" t="str">
        <f ca="1">IF(OR(M332="〇",N332="〇"),DATEDIF($A$1,AB332,"d")+1,"-")</f>
        <v>-</v>
      </c>
      <c r="S332" s="1">
        <f ca="1">IF(AND(M332="×",OR(N332="×",N332="")),DATEDIF($A$1,AA332,"d"),"-")</f>
        <v>245</v>
      </c>
      <c r="T332" s="10">
        <f t="shared" ca="1" si="79"/>
        <v>92</v>
      </c>
      <c r="U332" s="11">
        <f t="shared" si="80"/>
        <v>0.18749999999999994</v>
      </c>
      <c r="V332" s="11" t="str">
        <f t="shared" ca="1" si="81"/>
        <v>-</v>
      </c>
      <c r="W332" s="7">
        <f ca="1">IF(OR(M332="〇",N332="〇"),IF(E332&lt;=$C$1,YEAR(TODAY()),YEAR(TODAY())-1),IF(E332&lt;=$C$1,YEAR(TODAY())+1,YEAR(TODAY())))</f>
        <v>2022</v>
      </c>
      <c r="X332" s="7" t="str">
        <f t="shared" si="73"/>
        <v>0601</v>
      </c>
      <c r="Y332" s="7">
        <f ca="1">IF(H332&lt;$C$1,YEAR(TODAY())+1,YEAR(TODAY()))</f>
        <v>2022</v>
      </c>
      <c r="Z332" s="8" t="str">
        <f t="shared" si="74"/>
        <v>0831</v>
      </c>
      <c r="AA332" s="9">
        <f t="shared" ca="1" si="82"/>
        <v>44713</v>
      </c>
      <c r="AB332" s="9">
        <f t="shared" ca="1" si="83"/>
        <v>44804</v>
      </c>
    </row>
    <row r="333" spans="1:28" x14ac:dyDescent="0.7">
      <c r="A333" s="1" t="s">
        <v>348</v>
      </c>
      <c r="B333" s="1" t="s">
        <v>60</v>
      </c>
      <c r="C333" s="1">
        <v>2</v>
      </c>
      <c r="E333" s="4">
        <v>831</v>
      </c>
      <c r="F333" s="4" t="str">
        <f t="shared" si="75"/>
        <v/>
      </c>
      <c r="G333" s="4" t="str">
        <f t="shared" si="76"/>
        <v/>
      </c>
      <c r="H333" s="4">
        <v>1130</v>
      </c>
      <c r="I333" s="3">
        <v>0.25</v>
      </c>
      <c r="J333" s="3" t="str">
        <f t="shared" si="77"/>
        <v/>
      </c>
      <c r="K333" s="3" t="str">
        <f t="shared" si="78"/>
        <v/>
      </c>
      <c r="L333" s="3">
        <v>0.5</v>
      </c>
      <c r="M333" s="1" t="str">
        <f ca="1">IF(E333&lt;=H333,IF(AND($C$1&gt;=E333,$C$1&lt;=H333),"〇","×"),IF(AND($C$1&gt;=E333,$C$1&lt;=F333),"〇","×"))</f>
        <v>〇</v>
      </c>
      <c r="N333" s="1" t="str">
        <f>IF(E333&gt;H333,IF(AND($C$1&gt;=G333,$C$1&lt;=H333),"〇","×"),"")</f>
        <v/>
      </c>
      <c r="O333" s="1" t="str">
        <f t="shared" ca="1" si="70"/>
        <v>×</v>
      </c>
      <c r="P333" s="1" t="str">
        <f t="shared" si="71"/>
        <v/>
      </c>
      <c r="Q333" s="1" t="str">
        <f t="shared" ca="1" si="72"/>
        <v>×</v>
      </c>
      <c r="R333" s="1">
        <f ca="1">IF(OR(M333="〇",N333="〇"),DATEDIF($A$1,AB333,"d")+1,"-")</f>
        <v>63</v>
      </c>
      <c r="S333" s="1" t="str">
        <f ca="1">IF(AND(M333="×",OR(N333="×",N333="")),DATEDIF($A$1,AA333,"d"),"-")</f>
        <v>-</v>
      </c>
      <c r="T333" s="10">
        <f t="shared" ca="1" si="79"/>
        <v>92</v>
      </c>
      <c r="U333" s="11">
        <f t="shared" si="80"/>
        <v>0.25</v>
      </c>
      <c r="V333" s="11" t="str">
        <f t="shared" ca="1" si="81"/>
        <v>-</v>
      </c>
      <c r="W333" s="7">
        <f ca="1">IF(OR(M333="〇",N333="〇"),IF(E333&lt;=$C$1,YEAR(TODAY()),YEAR(TODAY())-1),IF(E333&lt;=$C$1,YEAR(TODAY())+1,YEAR(TODAY())))</f>
        <v>2021</v>
      </c>
      <c r="X333" s="7" t="str">
        <f t="shared" si="73"/>
        <v>0831</v>
      </c>
      <c r="Y333" s="7">
        <f ca="1">IF(H333&lt;$C$1,YEAR(TODAY())+1,YEAR(TODAY()))</f>
        <v>2021</v>
      </c>
      <c r="Z333" s="8" t="str">
        <f t="shared" si="74"/>
        <v>1130</v>
      </c>
      <c r="AA333" s="9">
        <f t="shared" ca="1" si="82"/>
        <v>44439</v>
      </c>
      <c r="AB333" s="9">
        <f t="shared" ca="1" si="83"/>
        <v>44530</v>
      </c>
    </row>
    <row r="334" spans="1:28" x14ac:dyDescent="0.7">
      <c r="A334" s="1" t="s">
        <v>349</v>
      </c>
      <c r="B334" s="1" t="s">
        <v>60</v>
      </c>
      <c r="C334" s="1">
        <v>2</v>
      </c>
      <c r="E334" s="4">
        <v>501</v>
      </c>
      <c r="F334" s="4" t="str">
        <f t="shared" si="75"/>
        <v/>
      </c>
      <c r="G334" s="4" t="str">
        <f t="shared" si="76"/>
        <v/>
      </c>
      <c r="H334" s="4">
        <v>1031</v>
      </c>
      <c r="I334" s="3">
        <v>0</v>
      </c>
      <c r="J334" s="3" t="str">
        <f t="shared" si="77"/>
        <v/>
      </c>
      <c r="K334" s="3" t="str">
        <f t="shared" si="78"/>
        <v/>
      </c>
      <c r="L334" s="3">
        <v>0.95833333333333337</v>
      </c>
      <c r="M334" s="1" t="str">
        <f ca="1">IF(E334&lt;=H334,IF(AND($C$1&gt;=E334,$C$1&lt;=H334),"〇","×"),IF(AND($C$1&gt;=E334,$C$1&lt;=F334),"〇","×"))</f>
        <v>〇</v>
      </c>
      <c r="N334" s="1" t="str">
        <f>IF(E334&gt;H334,IF(AND($C$1&gt;=G334,$C$1&lt;=H334),"〇","×"),"")</f>
        <v/>
      </c>
      <c r="O334" s="1" t="str">
        <f t="shared" ca="1" si="70"/>
        <v>〇</v>
      </c>
      <c r="P334" s="1" t="str">
        <f t="shared" si="71"/>
        <v/>
      </c>
      <c r="Q334" s="1" t="str">
        <f t="shared" ca="1" si="72"/>
        <v>◎</v>
      </c>
      <c r="R334" s="1">
        <f ca="1">IF(OR(M334="〇",N334="〇"),DATEDIF($A$1,AB334,"d")+1,"-")</f>
        <v>33</v>
      </c>
      <c r="S334" s="1" t="str">
        <f ca="1">IF(AND(M334="×",OR(N334="×",N334="")),DATEDIF($A$1,AA334,"d"),"-")</f>
        <v>-</v>
      </c>
      <c r="T334" s="10">
        <f t="shared" ca="1" si="79"/>
        <v>184</v>
      </c>
      <c r="U334" s="11">
        <f t="shared" si="80"/>
        <v>0.95833333333333337</v>
      </c>
      <c r="V334" s="11">
        <f t="shared" ca="1" si="81"/>
        <v>0.38033587962612125</v>
      </c>
      <c r="W334" s="7">
        <f ca="1">IF(OR(M334="〇",N334="〇"),IF(E334&lt;=$C$1,YEAR(TODAY()),YEAR(TODAY())-1),IF(E334&lt;=$C$1,YEAR(TODAY())+1,YEAR(TODAY())))</f>
        <v>2021</v>
      </c>
      <c r="X334" s="7" t="str">
        <f t="shared" si="73"/>
        <v>0501</v>
      </c>
      <c r="Y334" s="7">
        <f ca="1">IF(H334&lt;$C$1,YEAR(TODAY())+1,YEAR(TODAY()))</f>
        <v>2021</v>
      </c>
      <c r="Z334" s="8" t="str">
        <f t="shared" si="74"/>
        <v>1031</v>
      </c>
      <c r="AA334" s="9">
        <f t="shared" ca="1" si="82"/>
        <v>44317</v>
      </c>
      <c r="AB334" s="9">
        <f t="shared" ca="1" si="83"/>
        <v>44500</v>
      </c>
    </row>
    <row r="335" spans="1:28" x14ac:dyDescent="0.7">
      <c r="A335" s="1" t="s">
        <v>350</v>
      </c>
      <c r="B335" s="1" t="s">
        <v>114</v>
      </c>
      <c r="C335" s="1">
        <v>1</v>
      </c>
      <c r="E335" s="4">
        <v>501</v>
      </c>
      <c r="F335" s="4" t="str">
        <f t="shared" si="75"/>
        <v/>
      </c>
      <c r="G335" s="4" t="str">
        <f t="shared" si="76"/>
        <v/>
      </c>
      <c r="H335" s="4">
        <v>1031</v>
      </c>
      <c r="I335" s="3">
        <v>0.25</v>
      </c>
      <c r="J335" s="3" t="str">
        <f t="shared" si="77"/>
        <v/>
      </c>
      <c r="K335" s="3" t="str">
        <f t="shared" si="78"/>
        <v/>
      </c>
      <c r="L335" s="3">
        <v>0.91666666666666663</v>
      </c>
      <c r="M335" s="1" t="str">
        <f ca="1">IF(E335&lt;=H335,IF(AND($C$1&gt;=E335,$C$1&lt;=H335),"〇","×"),IF(AND($C$1&gt;=E335,$C$1&lt;=F335),"〇","×"))</f>
        <v>〇</v>
      </c>
      <c r="N335" s="1" t="str">
        <f>IF(E335&gt;H335,IF(AND($C$1&gt;=G335,$C$1&lt;=H335),"〇","×"),"")</f>
        <v/>
      </c>
      <c r="O335" s="1" t="str">
        <f t="shared" ca="1" si="70"/>
        <v>〇</v>
      </c>
      <c r="P335" s="1" t="str">
        <f t="shared" si="71"/>
        <v/>
      </c>
      <c r="Q335" s="1" t="str">
        <f t="shared" ca="1" si="72"/>
        <v>◎</v>
      </c>
      <c r="R335" s="1">
        <f ca="1">IF(OR(M335="〇",N335="〇"),DATEDIF($A$1,AB335,"d")+1,"-")</f>
        <v>33</v>
      </c>
      <c r="S335" s="1" t="str">
        <f ca="1">IF(AND(M335="×",OR(N335="×",N335="")),DATEDIF($A$1,AA335,"d"),"-")</f>
        <v>-</v>
      </c>
      <c r="T335" s="10">
        <f t="shared" ca="1" si="79"/>
        <v>184</v>
      </c>
      <c r="U335" s="11">
        <f t="shared" si="80"/>
        <v>0.66666666666666663</v>
      </c>
      <c r="V335" s="11">
        <f t="shared" ca="1" si="81"/>
        <v>0.33866921295945451</v>
      </c>
      <c r="W335" s="7">
        <f ca="1">IF(OR(M335="〇",N335="〇"),IF(E335&lt;=$C$1,YEAR(TODAY()),YEAR(TODAY())-1),IF(E335&lt;=$C$1,YEAR(TODAY())+1,YEAR(TODAY())))</f>
        <v>2021</v>
      </c>
      <c r="X335" s="7" t="str">
        <f t="shared" si="73"/>
        <v>0501</v>
      </c>
      <c r="Y335" s="7">
        <f ca="1">IF(H335&lt;$C$1,YEAR(TODAY())+1,YEAR(TODAY()))</f>
        <v>2021</v>
      </c>
      <c r="Z335" s="8" t="str">
        <f t="shared" si="74"/>
        <v>1031</v>
      </c>
      <c r="AA335" s="9">
        <f t="shared" ca="1" si="82"/>
        <v>44317</v>
      </c>
      <c r="AB335" s="9">
        <f t="shared" ca="1" si="83"/>
        <v>44500</v>
      </c>
    </row>
    <row r="336" spans="1:28" x14ac:dyDescent="0.7">
      <c r="A336" s="1" t="s">
        <v>351</v>
      </c>
      <c r="B336" s="1" t="s">
        <v>114</v>
      </c>
      <c r="C336" s="1">
        <v>3</v>
      </c>
      <c r="E336" s="4">
        <v>601</v>
      </c>
      <c r="F336" s="4" t="str">
        <f t="shared" si="75"/>
        <v/>
      </c>
      <c r="G336" s="4" t="str">
        <f t="shared" si="76"/>
        <v/>
      </c>
      <c r="H336" s="4">
        <v>1031</v>
      </c>
      <c r="I336" s="3">
        <v>0.16666666666666666</v>
      </c>
      <c r="J336" s="3" t="str">
        <f t="shared" si="77"/>
        <v/>
      </c>
      <c r="K336" s="3" t="str">
        <f t="shared" si="78"/>
        <v/>
      </c>
      <c r="L336" s="3">
        <v>0.75</v>
      </c>
      <c r="M336" s="1" t="str">
        <f ca="1">IF(E336&lt;=H336,IF(AND($C$1&gt;=E336,$C$1&lt;=H336),"〇","×"),IF(AND($C$1&gt;=E336,$C$1&lt;=F336),"〇","×"))</f>
        <v>〇</v>
      </c>
      <c r="N336" s="1" t="str">
        <f>IF(E336&gt;H336,IF(AND($C$1&gt;=G336,$C$1&lt;=H336),"〇","×"),"")</f>
        <v/>
      </c>
      <c r="O336" s="1" t="str">
        <f t="shared" ref="O336:O399" ca="1" si="84">IF(I336&lt;L336,IF(AND($B$1&gt;=I336,$B$1&lt;=L336),"〇","×"),IF(AND($B$1&gt;=I336,$B$1&lt;=J336),"〇","×"))</f>
        <v>〇</v>
      </c>
      <c r="P336" s="1" t="str">
        <f t="shared" ref="P336:P399" si="85">IF(I336&gt;L336,IF(AND($B$1&gt;=K336,$B$1&lt;=L336),"〇","×"),"")</f>
        <v/>
      </c>
      <c r="Q336" s="1" t="str">
        <f t="shared" ref="Q336:Q399" ca="1" si="86">IF(AND(OR(M336="〇",N336="〇"),OR(O336="〇",P336="〇")),"◎","×")</f>
        <v>◎</v>
      </c>
      <c r="R336" s="1">
        <f ca="1">IF(OR(M336="〇",N336="〇"),DATEDIF($A$1,AB336,"d")+1,"-")</f>
        <v>33</v>
      </c>
      <c r="S336" s="1" t="str">
        <f ca="1">IF(AND(M336="×",OR(N336="×",N336="")),DATEDIF($A$1,AA336,"d"),"-")</f>
        <v>-</v>
      </c>
      <c r="T336" s="10">
        <f t="shared" ca="1" si="79"/>
        <v>153</v>
      </c>
      <c r="U336" s="11">
        <f t="shared" si="80"/>
        <v>0.58333333333333337</v>
      </c>
      <c r="V336" s="11">
        <f t="shared" ca="1" si="81"/>
        <v>0.17200254629278788</v>
      </c>
      <c r="W336" s="7">
        <f ca="1">IF(OR(M336="〇",N336="〇"),IF(E336&lt;=$C$1,YEAR(TODAY()),YEAR(TODAY())-1),IF(E336&lt;=$C$1,YEAR(TODAY())+1,YEAR(TODAY())))</f>
        <v>2021</v>
      </c>
      <c r="X336" s="7" t="str">
        <f t="shared" si="73"/>
        <v>0601</v>
      </c>
      <c r="Y336" s="7">
        <f ca="1">IF(H336&lt;$C$1,YEAR(TODAY())+1,YEAR(TODAY()))</f>
        <v>2021</v>
      </c>
      <c r="Z336" s="8" t="str">
        <f t="shared" si="74"/>
        <v>1031</v>
      </c>
      <c r="AA336" s="9">
        <f t="shared" ca="1" si="82"/>
        <v>44348</v>
      </c>
      <c r="AB336" s="9">
        <f t="shared" ca="1" si="83"/>
        <v>44500</v>
      </c>
    </row>
    <row r="337" spans="1:28" x14ac:dyDescent="0.7">
      <c r="A337" s="1" t="s">
        <v>352</v>
      </c>
      <c r="B337" s="1" t="s">
        <v>116</v>
      </c>
      <c r="C337" s="1">
        <v>2</v>
      </c>
      <c r="E337" s="4">
        <v>401</v>
      </c>
      <c r="F337" s="4" t="str">
        <f t="shared" si="75"/>
        <v/>
      </c>
      <c r="G337" s="4" t="str">
        <f t="shared" si="76"/>
        <v/>
      </c>
      <c r="H337" s="4">
        <v>1130</v>
      </c>
      <c r="I337" s="3">
        <v>0.16666666666666666</v>
      </c>
      <c r="J337" s="3" t="str">
        <f t="shared" si="77"/>
        <v/>
      </c>
      <c r="K337" s="3" t="str">
        <f t="shared" si="78"/>
        <v/>
      </c>
      <c r="L337" s="3">
        <v>0.75</v>
      </c>
      <c r="M337" s="1" t="str">
        <f ca="1">IF(E337&lt;=H337,IF(AND($C$1&gt;=E337,$C$1&lt;=H337),"〇","×"),IF(AND($C$1&gt;=E337,$C$1&lt;=F337),"〇","×"))</f>
        <v>〇</v>
      </c>
      <c r="N337" s="1" t="str">
        <f>IF(E337&gt;H337,IF(AND($C$1&gt;=G337,$C$1&lt;=H337),"〇","×"),"")</f>
        <v/>
      </c>
      <c r="O337" s="1" t="str">
        <f t="shared" ca="1" si="84"/>
        <v>〇</v>
      </c>
      <c r="P337" s="1" t="str">
        <f t="shared" si="85"/>
        <v/>
      </c>
      <c r="Q337" s="1" t="str">
        <f t="shared" ca="1" si="86"/>
        <v>◎</v>
      </c>
      <c r="R337" s="1">
        <f ca="1">IF(OR(M337="〇",N337="〇"),DATEDIF($A$1,AB337,"d")+1,"-")</f>
        <v>63</v>
      </c>
      <c r="S337" s="1" t="str">
        <f ca="1">IF(AND(M337="×",OR(N337="×",N337="")),DATEDIF($A$1,AA337,"d"),"-")</f>
        <v>-</v>
      </c>
      <c r="T337" s="10">
        <f t="shared" ca="1" si="79"/>
        <v>244</v>
      </c>
      <c r="U337" s="11">
        <f t="shared" si="80"/>
        <v>0.58333333333333337</v>
      </c>
      <c r="V337" s="11">
        <f t="shared" ca="1" si="81"/>
        <v>0.17200254629278788</v>
      </c>
      <c r="W337" s="7">
        <f ca="1">IF(OR(M337="〇",N337="〇"),IF(E337&lt;=$C$1,YEAR(TODAY()),YEAR(TODAY())-1),IF(E337&lt;=$C$1,YEAR(TODAY())+1,YEAR(TODAY())))</f>
        <v>2021</v>
      </c>
      <c r="X337" s="7" t="str">
        <f t="shared" si="73"/>
        <v>0401</v>
      </c>
      <c r="Y337" s="7">
        <f ca="1">IF(H337&lt;$C$1,YEAR(TODAY())+1,YEAR(TODAY()))</f>
        <v>2021</v>
      </c>
      <c r="Z337" s="8" t="str">
        <f t="shared" si="74"/>
        <v>1130</v>
      </c>
      <c r="AA337" s="9">
        <f t="shared" ca="1" si="82"/>
        <v>44287</v>
      </c>
      <c r="AB337" s="9">
        <f t="shared" ca="1" si="83"/>
        <v>44530</v>
      </c>
    </row>
    <row r="338" spans="1:28" x14ac:dyDescent="0.7">
      <c r="A338" s="1" t="s">
        <v>353</v>
      </c>
      <c r="B338" s="1" t="s">
        <v>115</v>
      </c>
      <c r="C338" s="1">
        <v>2</v>
      </c>
      <c r="E338" s="4">
        <v>301</v>
      </c>
      <c r="F338" s="4" t="str">
        <f t="shared" si="75"/>
        <v/>
      </c>
      <c r="G338" s="4" t="str">
        <f t="shared" si="76"/>
        <v/>
      </c>
      <c r="H338" s="4">
        <v>1130</v>
      </c>
      <c r="I338" s="3">
        <v>0.25</v>
      </c>
      <c r="J338" s="3" t="str">
        <f t="shared" si="77"/>
        <v/>
      </c>
      <c r="K338" s="3" t="str">
        <f t="shared" si="78"/>
        <v/>
      </c>
      <c r="L338" s="3">
        <v>0.5</v>
      </c>
      <c r="M338" s="1" t="str">
        <f ca="1">IF(E338&lt;=H338,IF(AND($C$1&gt;=E338,$C$1&lt;=H338),"〇","×"),IF(AND($C$1&gt;=E338,$C$1&lt;=F338),"〇","×"))</f>
        <v>〇</v>
      </c>
      <c r="N338" s="1" t="str">
        <f>IF(E338&gt;H338,IF(AND($C$1&gt;=G338,$C$1&lt;=H338),"〇","×"),"")</f>
        <v/>
      </c>
      <c r="O338" s="1" t="str">
        <f t="shared" ca="1" si="84"/>
        <v>×</v>
      </c>
      <c r="P338" s="1" t="str">
        <f t="shared" si="85"/>
        <v/>
      </c>
      <c r="Q338" s="1" t="str">
        <f t="shared" ca="1" si="86"/>
        <v>×</v>
      </c>
      <c r="R338" s="1">
        <f ca="1">IF(OR(M338="〇",N338="〇"),DATEDIF($A$1,AB338,"d")+1,"-")</f>
        <v>63</v>
      </c>
      <c r="S338" s="1" t="str">
        <f ca="1">IF(AND(M338="×",OR(N338="×",N338="")),DATEDIF($A$1,AA338,"d"),"-")</f>
        <v>-</v>
      </c>
      <c r="T338" s="10">
        <f t="shared" ca="1" si="79"/>
        <v>275</v>
      </c>
      <c r="U338" s="11">
        <f t="shared" si="80"/>
        <v>0.25</v>
      </c>
      <c r="V338" s="11" t="str">
        <f t="shared" ca="1" si="81"/>
        <v>-</v>
      </c>
      <c r="W338" s="7">
        <f ca="1">IF(OR(M338="〇",N338="〇"),IF(E338&lt;=$C$1,YEAR(TODAY()),YEAR(TODAY())-1),IF(E338&lt;=$C$1,YEAR(TODAY())+1,YEAR(TODAY())))</f>
        <v>2021</v>
      </c>
      <c r="X338" s="7" t="str">
        <f t="shared" si="73"/>
        <v>0301</v>
      </c>
      <c r="Y338" s="7">
        <f ca="1">IF(H338&lt;$C$1,YEAR(TODAY())+1,YEAR(TODAY()))</f>
        <v>2021</v>
      </c>
      <c r="Z338" s="8" t="str">
        <f t="shared" si="74"/>
        <v>1130</v>
      </c>
      <c r="AA338" s="9">
        <f t="shared" ca="1" si="82"/>
        <v>44256</v>
      </c>
      <c r="AB338" s="9">
        <f t="shared" ca="1" si="83"/>
        <v>44530</v>
      </c>
    </row>
    <row r="339" spans="1:28" x14ac:dyDescent="0.7">
      <c r="A339" s="1" t="s">
        <v>354</v>
      </c>
      <c r="B339" s="1" t="s">
        <v>116</v>
      </c>
      <c r="C339" s="1">
        <v>2</v>
      </c>
      <c r="E339" s="4">
        <v>101</v>
      </c>
      <c r="F339" s="4" t="str">
        <f t="shared" si="75"/>
        <v/>
      </c>
      <c r="G339" s="4" t="str">
        <f t="shared" si="76"/>
        <v/>
      </c>
      <c r="H339" s="4">
        <v>1231</v>
      </c>
      <c r="I339" s="3">
        <v>0.54166666666666663</v>
      </c>
      <c r="J339" s="3" t="str">
        <f t="shared" si="77"/>
        <v/>
      </c>
      <c r="K339" s="3" t="str">
        <f t="shared" si="78"/>
        <v/>
      </c>
      <c r="L339" s="3">
        <v>0.99930555555555556</v>
      </c>
      <c r="M339" s="1" t="str">
        <f ca="1">IF(E339&lt;=H339,IF(AND($C$1&gt;=E339,$C$1&lt;=H339),"〇","×"),IF(AND($C$1&gt;=E339,$C$1&lt;=F339),"〇","×"))</f>
        <v>〇</v>
      </c>
      <c r="N339" s="1" t="str">
        <f>IF(E339&gt;H339,IF(AND($C$1&gt;=G339,$C$1&lt;=H339),"〇","×"),"")</f>
        <v/>
      </c>
      <c r="O339" s="1" t="str">
        <f t="shared" ca="1" si="84"/>
        <v>〇</v>
      </c>
      <c r="P339" s="1" t="str">
        <f t="shared" si="85"/>
        <v/>
      </c>
      <c r="Q339" s="1" t="str">
        <f t="shared" ca="1" si="86"/>
        <v>◎</v>
      </c>
      <c r="R339" s="1">
        <f ca="1">IF(OR(M339="〇",N339="〇"),DATEDIF($A$1,AB339,"d")+1,"-")</f>
        <v>94</v>
      </c>
      <c r="S339" s="1" t="str">
        <f ca="1">IF(AND(M339="×",OR(N339="×",N339="")),DATEDIF($A$1,AA339,"d"),"-")</f>
        <v>-</v>
      </c>
      <c r="T339" s="10">
        <f t="shared" ca="1" si="79"/>
        <v>365</v>
      </c>
      <c r="U339" s="11">
        <f t="shared" si="80"/>
        <v>0.45763888888888893</v>
      </c>
      <c r="V339" s="11">
        <f t="shared" ca="1" si="81"/>
        <v>0.42130810184834344</v>
      </c>
      <c r="W339" s="7">
        <f ca="1">IF(OR(M339="〇",N339="〇"),IF(E339&lt;=$C$1,YEAR(TODAY()),YEAR(TODAY())-1),IF(E339&lt;=$C$1,YEAR(TODAY())+1,YEAR(TODAY())))</f>
        <v>2021</v>
      </c>
      <c r="X339" s="7" t="str">
        <f t="shared" si="73"/>
        <v>0101</v>
      </c>
      <c r="Y339" s="7">
        <f ca="1">IF(H339&lt;$C$1,YEAR(TODAY())+1,YEAR(TODAY()))</f>
        <v>2021</v>
      </c>
      <c r="Z339" s="8" t="str">
        <f t="shared" si="74"/>
        <v>1231</v>
      </c>
      <c r="AA339" s="9">
        <f t="shared" ca="1" si="82"/>
        <v>44197</v>
      </c>
      <c r="AB339" s="9">
        <f t="shared" ca="1" si="83"/>
        <v>44561</v>
      </c>
    </row>
    <row r="340" spans="1:28" x14ac:dyDescent="0.7">
      <c r="A340" s="1" t="s">
        <v>355</v>
      </c>
      <c r="B340" s="1" t="s">
        <v>60</v>
      </c>
      <c r="C340" s="1">
        <v>1</v>
      </c>
      <c r="E340" s="4">
        <v>501</v>
      </c>
      <c r="F340" s="4" t="str">
        <f t="shared" si="75"/>
        <v/>
      </c>
      <c r="G340" s="4" t="str">
        <f t="shared" si="76"/>
        <v/>
      </c>
      <c r="H340" s="4">
        <v>1031</v>
      </c>
      <c r="I340" s="3">
        <v>0.58333333333333337</v>
      </c>
      <c r="J340" s="3" t="str">
        <f t="shared" si="77"/>
        <v/>
      </c>
      <c r="K340" s="3" t="str">
        <f t="shared" si="78"/>
        <v/>
      </c>
      <c r="L340" s="3">
        <v>0.83333333333333337</v>
      </c>
      <c r="M340" s="1" t="str">
        <f ca="1">IF(E340&lt;=H340,IF(AND($C$1&gt;=E340,$C$1&lt;=H340),"〇","×"),IF(AND($C$1&gt;=E340,$C$1&lt;=F340),"〇","×"))</f>
        <v>〇</v>
      </c>
      <c r="N340" s="1" t="str">
        <f>IF(E340&gt;H340,IF(AND($C$1&gt;=G340,$C$1&lt;=H340),"〇","×"),"")</f>
        <v/>
      </c>
      <c r="O340" s="1" t="str">
        <f t="shared" ca="1" si="84"/>
        <v>×</v>
      </c>
      <c r="P340" s="1" t="str">
        <f t="shared" si="85"/>
        <v/>
      </c>
      <c r="Q340" s="1" t="str">
        <f t="shared" ca="1" si="86"/>
        <v>×</v>
      </c>
      <c r="R340" s="1">
        <f ca="1">IF(OR(M340="〇",N340="〇"),DATEDIF($A$1,AB340,"d")+1,"-")</f>
        <v>33</v>
      </c>
      <c r="S340" s="1" t="str">
        <f ca="1">IF(AND(M340="×",OR(N340="×",N340="")),DATEDIF($A$1,AA340,"d"),"-")</f>
        <v>-</v>
      </c>
      <c r="T340" s="10">
        <f t="shared" ca="1" si="79"/>
        <v>184</v>
      </c>
      <c r="U340" s="11">
        <f t="shared" si="80"/>
        <v>0.25</v>
      </c>
      <c r="V340" s="11" t="str">
        <f t="shared" ca="1" si="81"/>
        <v>-</v>
      </c>
      <c r="W340" s="7">
        <f ca="1">IF(OR(M340="〇",N340="〇"),IF(E340&lt;=$C$1,YEAR(TODAY()),YEAR(TODAY())-1),IF(E340&lt;=$C$1,YEAR(TODAY())+1,YEAR(TODAY())))</f>
        <v>2021</v>
      </c>
      <c r="X340" s="7" t="str">
        <f t="shared" si="73"/>
        <v>0501</v>
      </c>
      <c r="Y340" s="7">
        <f ca="1">IF(H340&lt;$C$1,YEAR(TODAY())+1,YEAR(TODAY()))</f>
        <v>2021</v>
      </c>
      <c r="Z340" s="8" t="str">
        <f t="shared" si="74"/>
        <v>1031</v>
      </c>
      <c r="AA340" s="9">
        <f t="shared" ca="1" si="82"/>
        <v>44317</v>
      </c>
      <c r="AB340" s="9">
        <f t="shared" ca="1" si="83"/>
        <v>44500</v>
      </c>
    </row>
    <row r="341" spans="1:28" x14ac:dyDescent="0.7">
      <c r="A341" s="1" t="s">
        <v>356</v>
      </c>
      <c r="B341" s="1" t="s">
        <v>60</v>
      </c>
      <c r="C341" s="1">
        <v>2</v>
      </c>
      <c r="E341" s="4">
        <v>701</v>
      </c>
      <c r="F341" s="4" t="str">
        <f t="shared" si="75"/>
        <v/>
      </c>
      <c r="G341" s="4" t="str">
        <f t="shared" si="76"/>
        <v/>
      </c>
      <c r="H341" s="4">
        <v>1031</v>
      </c>
      <c r="I341" s="3">
        <v>0.75</v>
      </c>
      <c r="J341" s="3">
        <f t="shared" si="77"/>
        <v>0.99930555555555556</v>
      </c>
      <c r="K341" s="3">
        <f t="shared" si="78"/>
        <v>0</v>
      </c>
      <c r="L341" s="3">
        <v>8.3333333333333329E-2</v>
      </c>
      <c r="M341" s="1" t="str">
        <f ca="1">IF(E341&lt;=H341,IF(AND($C$1&gt;=E341,$C$1&lt;=H341),"〇","×"),IF(AND($C$1&gt;=E341,$C$1&lt;=F341),"〇","×"))</f>
        <v>〇</v>
      </c>
      <c r="N341" s="1" t="str">
        <f>IF(E341&gt;H341,IF(AND($C$1&gt;=G341,$C$1&lt;=H341),"〇","×"),"")</f>
        <v/>
      </c>
      <c r="O341" s="1" t="str">
        <f t="shared" ca="1" si="84"/>
        <v>×</v>
      </c>
      <c r="P341" s="1" t="str">
        <f t="shared" ca="1" si="85"/>
        <v>×</v>
      </c>
      <c r="Q341" s="1" t="str">
        <f t="shared" ca="1" si="86"/>
        <v>×</v>
      </c>
      <c r="R341" s="1">
        <f ca="1">IF(OR(M341="〇",N341="〇"),DATEDIF($A$1,AB341,"d")+1,"-")</f>
        <v>33</v>
      </c>
      <c r="S341" s="1" t="str">
        <f ca="1">IF(AND(M341="×",OR(N341="×",N341="")),DATEDIF($A$1,AA341,"d"),"-")</f>
        <v>-</v>
      </c>
      <c r="T341" s="10">
        <f t="shared" ca="1" si="79"/>
        <v>123</v>
      </c>
      <c r="U341" s="11">
        <f t="shared" si="80"/>
        <v>0.66666666666666663</v>
      </c>
      <c r="V341" s="11" t="str">
        <f t="shared" ca="1" si="81"/>
        <v>-</v>
      </c>
      <c r="W341" s="7">
        <f ca="1">IF(OR(M341="〇",N341="〇"),IF(E341&lt;=$C$1,YEAR(TODAY()),YEAR(TODAY())-1),IF(E341&lt;=$C$1,YEAR(TODAY())+1,YEAR(TODAY())))</f>
        <v>2021</v>
      </c>
      <c r="X341" s="7" t="str">
        <f t="shared" si="73"/>
        <v>0701</v>
      </c>
      <c r="Y341" s="7">
        <f ca="1">IF(H341&lt;$C$1,YEAR(TODAY())+1,YEAR(TODAY()))</f>
        <v>2021</v>
      </c>
      <c r="Z341" s="8" t="str">
        <f t="shared" si="74"/>
        <v>1031</v>
      </c>
      <c r="AA341" s="9">
        <f t="shared" ca="1" si="82"/>
        <v>44378</v>
      </c>
      <c r="AB341" s="9">
        <f t="shared" ca="1" si="83"/>
        <v>44500</v>
      </c>
    </row>
    <row r="342" spans="1:28" x14ac:dyDescent="0.7">
      <c r="A342" s="1" t="s">
        <v>357</v>
      </c>
      <c r="B342" s="1" t="s">
        <v>60</v>
      </c>
      <c r="C342" s="1">
        <v>1</v>
      </c>
      <c r="E342" s="4">
        <v>701</v>
      </c>
      <c r="F342" s="4" t="str">
        <f t="shared" si="75"/>
        <v/>
      </c>
      <c r="G342" s="4" t="str">
        <f t="shared" si="76"/>
        <v/>
      </c>
      <c r="H342" s="4">
        <v>1031</v>
      </c>
      <c r="I342" s="3">
        <v>0</v>
      </c>
      <c r="J342" s="3" t="str">
        <f t="shared" si="77"/>
        <v/>
      </c>
      <c r="K342" s="3" t="str">
        <f t="shared" si="78"/>
        <v/>
      </c>
      <c r="L342" s="3">
        <v>0.70833333333333337</v>
      </c>
      <c r="M342" s="1" t="str">
        <f ca="1">IF(E342&lt;=H342,IF(AND($C$1&gt;=E342,$C$1&lt;=H342),"〇","×"),IF(AND($C$1&gt;=E342,$C$1&lt;=F342),"〇","×"))</f>
        <v>〇</v>
      </c>
      <c r="N342" s="1" t="str">
        <f>IF(E342&gt;H342,IF(AND($C$1&gt;=G342,$C$1&lt;=H342),"〇","×"),"")</f>
        <v/>
      </c>
      <c r="O342" s="1" t="str">
        <f t="shared" ca="1" si="84"/>
        <v>〇</v>
      </c>
      <c r="P342" s="1" t="str">
        <f t="shared" si="85"/>
        <v/>
      </c>
      <c r="Q342" s="1" t="str">
        <f t="shared" ca="1" si="86"/>
        <v>◎</v>
      </c>
      <c r="R342" s="1">
        <f ca="1">IF(OR(M342="〇",N342="〇"),DATEDIF($A$1,AB342,"d")+1,"-")</f>
        <v>33</v>
      </c>
      <c r="S342" s="1" t="str">
        <f ca="1">IF(AND(M342="×",OR(N342="×",N342="")),DATEDIF($A$1,AA342,"d"),"-")</f>
        <v>-</v>
      </c>
      <c r="T342" s="10">
        <f t="shared" ca="1" si="79"/>
        <v>123</v>
      </c>
      <c r="U342" s="11">
        <f t="shared" si="80"/>
        <v>0.70833333333333337</v>
      </c>
      <c r="V342" s="11">
        <f t="shared" ca="1" si="81"/>
        <v>0.13033587962612125</v>
      </c>
      <c r="W342" s="7">
        <f ca="1">IF(OR(M342="〇",N342="〇"),IF(E342&lt;=$C$1,YEAR(TODAY()),YEAR(TODAY())-1),IF(E342&lt;=$C$1,YEAR(TODAY())+1,YEAR(TODAY())))</f>
        <v>2021</v>
      </c>
      <c r="X342" s="7" t="str">
        <f t="shared" si="73"/>
        <v>0701</v>
      </c>
      <c r="Y342" s="7">
        <f ca="1">IF(H342&lt;$C$1,YEAR(TODAY())+1,YEAR(TODAY()))</f>
        <v>2021</v>
      </c>
      <c r="Z342" s="8" t="str">
        <f t="shared" si="74"/>
        <v>1031</v>
      </c>
      <c r="AA342" s="9">
        <f t="shared" ca="1" si="82"/>
        <v>44378</v>
      </c>
      <c r="AB342" s="9">
        <f t="shared" ca="1" si="83"/>
        <v>44500</v>
      </c>
    </row>
    <row r="343" spans="1:28" x14ac:dyDescent="0.7">
      <c r="A343" s="1" t="s">
        <v>358</v>
      </c>
      <c r="B343" s="1" t="s">
        <v>114</v>
      </c>
      <c r="C343" s="1">
        <v>2</v>
      </c>
      <c r="E343" s="4">
        <v>701</v>
      </c>
      <c r="F343" s="4" t="str">
        <f t="shared" si="75"/>
        <v/>
      </c>
      <c r="G343" s="4" t="str">
        <f t="shared" si="76"/>
        <v/>
      </c>
      <c r="H343" s="4">
        <v>1031</v>
      </c>
      <c r="I343" s="3">
        <v>0.6875</v>
      </c>
      <c r="J343" s="3">
        <f t="shared" si="77"/>
        <v>0.99930555555555556</v>
      </c>
      <c r="K343" s="3">
        <f t="shared" si="78"/>
        <v>0</v>
      </c>
      <c r="L343" s="3">
        <v>3.4722222222222224E-2</v>
      </c>
      <c r="M343" s="1" t="str">
        <f ca="1">IF(E343&lt;=H343,IF(AND($C$1&gt;=E343,$C$1&lt;=H343),"〇","×"),IF(AND($C$1&gt;=E343,$C$1&lt;=F343),"〇","×"))</f>
        <v>〇</v>
      </c>
      <c r="N343" s="1" t="str">
        <f>IF(E343&gt;H343,IF(AND($C$1&gt;=G343,$C$1&lt;=H343),"〇","×"),"")</f>
        <v/>
      </c>
      <c r="O343" s="1" t="str">
        <f t="shared" ca="1" si="84"/>
        <v>×</v>
      </c>
      <c r="P343" s="1" t="str">
        <f t="shared" ca="1" si="85"/>
        <v>×</v>
      </c>
      <c r="Q343" s="1" t="str">
        <f t="shared" ca="1" si="86"/>
        <v>×</v>
      </c>
      <c r="R343" s="1">
        <f ca="1">IF(OR(M343="〇",N343="〇"),DATEDIF($A$1,AB343,"d")+1,"-")</f>
        <v>33</v>
      </c>
      <c r="S343" s="1" t="str">
        <f ca="1">IF(AND(M343="×",OR(N343="×",N343="")),DATEDIF($A$1,AA343,"d"),"-")</f>
        <v>-</v>
      </c>
      <c r="T343" s="10">
        <f t="shared" ca="1" si="79"/>
        <v>123</v>
      </c>
      <c r="U343" s="11">
        <f t="shared" si="80"/>
        <v>0.65277777777777779</v>
      </c>
      <c r="V343" s="11" t="str">
        <f t="shared" ca="1" si="81"/>
        <v>-</v>
      </c>
      <c r="W343" s="7">
        <f ca="1">IF(OR(M343="〇",N343="〇"),IF(E343&lt;=$C$1,YEAR(TODAY()),YEAR(TODAY())-1),IF(E343&lt;=$C$1,YEAR(TODAY())+1,YEAR(TODAY())))</f>
        <v>2021</v>
      </c>
      <c r="X343" s="7" t="str">
        <f t="shared" si="73"/>
        <v>0701</v>
      </c>
      <c r="Y343" s="7">
        <f ca="1">IF(H343&lt;$C$1,YEAR(TODAY())+1,YEAR(TODAY()))</f>
        <v>2021</v>
      </c>
      <c r="Z343" s="8" t="str">
        <f t="shared" si="74"/>
        <v>1031</v>
      </c>
      <c r="AA343" s="9">
        <f t="shared" ca="1" si="82"/>
        <v>44378</v>
      </c>
      <c r="AB343" s="9">
        <f t="shared" ca="1" si="83"/>
        <v>44500</v>
      </c>
    </row>
    <row r="344" spans="1:28" x14ac:dyDescent="0.7">
      <c r="A344" s="1" t="s">
        <v>359</v>
      </c>
      <c r="B344" s="1" t="s">
        <v>60</v>
      </c>
      <c r="C344" s="1">
        <v>3</v>
      </c>
      <c r="E344" s="4">
        <v>301</v>
      </c>
      <c r="F344" s="4" t="str">
        <f t="shared" si="75"/>
        <v/>
      </c>
      <c r="G344" s="4" t="str">
        <f t="shared" si="76"/>
        <v/>
      </c>
      <c r="H344" s="4">
        <v>1231</v>
      </c>
      <c r="I344" s="3">
        <v>0.27083333333333331</v>
      </c>
      <c r="J344" s="3" t="str">
        <f t="shared" si="77"/>
        <v/>
      </c>
      <c r="K344" s="3" t="str">
        <f t="shared" si="78"/>
        <v/>
      </c>
      <c r="L344" s="3">
        <v>0.39583333333333331</v>
      </c>
      <c r="M344" s="1" t="str">
        <f ca="1">IF(E344&lt;=H344,IF(AND($C$1&gt;=E344,$C$1&lt;=H344),"〇","×"),IF(AND($C$1&gt;=E344,$C$1&lt;=F344),"〇","×"))</f>
        <v>〇</v>
      </c>
      <c r="N344" s="1" t="str">
        <f>IF(E344&gt;H344,IF(AND($C$1&gt;=G344,$C$1&lt;=H344),"〇","×"),"")</f>
        <v/>
      </c>
      <c r="O344" s="1" t="str">
        <f t="shared" ca="1" si="84"/>
        <v>×</v>
      </c>
      <c r="P344" s="1" t="str">
        <f t="shared" si="85"/>
        <v/>
      </c>
      <c r="Q344" s="1" t="str">
        <f t="shared" ca="1" si="86"/>
        <v>×</v>
      </c>
      <c r="R344" s="1">
        <f ca="1">IF(OR(M344="〇",N344="〇"),DATEDIF($A$1,AB344,"d")+1,"-")</f>
        <v>94</v>
      </c>
      <c r="S344" s="1" t="str">
        <f ca="1">IF(AND(M344="×",OR(N344="×",N344="")),DATEDIF($A$1,AA344,"d"),"-")</f>
        <v>-</v>
      </c>
      <c r="T344" s="10">
        <f t="shared" ca="1" si="79"/>
        <v>306</v>
      </c>
      <c r="U344" s="11">
        <f t="shared" si="80"/>
        <v>0.125</v>
      </c>
      <c r="V344" s="11" t="str">
        <f t="shared" ca="1" si="81"/>
        <v>-</v>
      </c>
      <c r="W344" s="7">
        <f ca="1">IF(OR(M344="〇",N344="〇"),IF(E344&lt;=$C$1,YEAR(TODAY()),YEAR(TODAY())-1),IF(E344&lt;=$C$1,YEAR(TODAY())+1,YEAR(TODAY())))</f>
        <v>2021</v>
      </c>
      <c r="X344" s="7" t="str">
        <f t="shared" si="73"/>
        <v>0301</v>
      </c>
      <c r="Y344" s="7">
        <f ca="1">IF(H344&lt;$C$1,YEAR(TODAY())+1,YEAR(TODAY()))</f>
        <v>2021</v>
      </c>
      <c r="Z344" s="8" t="str">
        <f t="shared" si="74"/>
        <v>1231</v>
      </c>
      <c r="AA344" s="9">
        <f t="shared" ca="1" si="82"/>
        <v>44256</v>
      </c>
      <c r="AB344" s="9">
        <f t="shared" ca="1" si="83"/>
        <v>44561</v>
      </c>
    </row>
    <row r="345" spans="1:28" x14ac:dyDescent="0.7">
      <c r="A345" s="1" t="s">
        <v>360</v>
      </c>
      <c r="B345" s="1" t="s">
        <v>114</v>
      </c>
      <c r="C345" s="1">
        <v>4</v>
      </c>
      <c r="E345" s="4">
        <v>501</v>
      </c>
      <c r="F345" s="4" t="str">
        <f t="shared" si="75"/>
        <v/>
      </c>
      <c r="G345" s="4" t="str">
        <f t="shared" si="76"/>
        <v/>
      </c>
      <c r="H345" s="4">
        <v>930</v>
      </c>
      <c r="I345" s="3">
        <v>0.16666666666666666</v>
      </c>
      <c r="J345" s="3" t="str">
        <f t="shared" si="77"/>
        <v/>
      </c>
      <c r="K345" s="3" t="str">
        <f t="shared" si="78"/>
        <v/>
      </c>
      <c r="L345" s="3">
        <v>0.375</v>
      </c>
      <c r="M345" s="1" t="str">
        <f ca="1">IF(E345&lt;=H345,IF(AND($C$1&gt;=E345,$C$1&lt;=H345),"〇","×"),IF(AND($C$1&gt;=E345,$C$1&lt;=F345),"〇","×"))</f>
        <v>〇</v>
      </c>
      <c r="N345" s="1" t="str">
        <f>IF(E345&gt;H345,IF(AND($C$1&gt;=G345,$C$1&lt;=H345),"〇","×"),"")</f>
        <v/>
      </c>
      <c r="O345" s="1" t="str">
        <f t="shared" ca="1" si="84"/>
        <v>×</v>
      </c>
      <c r="P345" s="1" t="str">
        <f t="shared" si="85"/>
        <v/>
      </c>
      <c r="Q345" s="1" t="str">
        <f t="shared" ca="1" si="86"/>
        <v>×</v>
      </c>
      <c r="R345" s="1">
        <f ca="1">IF(OR(M345="〇",N345="〇"),DATEDIF($A$1,AB345,"d")+1,"-")</f>
        <v>2</v>
      </c>
      <c r="S345" s="1" t="str">
        <f ca="1">IF(AND(M345="×",OR(N345="×",N345="")),DATEDIF($A$1,AA345,"d"),"-")</f>
        <v>-</v>
      </c>
      <c r="T345" s="10">
        <f t="shared" ca="1" si="79"/>
        <v>153</v>
      </c>
      <c r="U345" s="11">
        <f t="shared" si="80"/>
        <v>0.20833333333333334</v>
      </c>
      <c r="V345" s="11" t="str">
        <f t="shared" ca="1" si="81"/>
        <v>-</v>
      </c>
      <c r="W345" s="7">
        <f ca="1">IF(OR(M345="〇",N345="〇"),IF(E345&lt;=$C$1,YEAR(TODAY()),YEAR(TODAY())-1),IF(E345&lt;=$C$1,YEAR(TODAY())+1,YEAR(TODAY())))</f>
        <v>2021</v>
      </c>
      <c r="X345" s="7" t="str">
        <f t="shared" si="73"/>
        <v>0501</v>
      </c>
      <c r="Y345" s="7">
        <f ca="1">IF(H345&lt;$C$1,YEAR(TODAY())+1,YEAR(TODAY()))</f>
        <v>2021</v>
      </c>
      <c r="Z345" s="8" t="str">
        <f t="shared" si="74"/>
        <v>0930</v>
      </c>
      <c r="AA345" s="9">
        <f t="shared" ca="1" si="82"/>
        <v>44317</v>
      </c>
      <c r="AB345" s="9">
        <f t="shared" ca="1" si="83"/>
        <v>44469</v>
      </c>
    </row>
    <row r="346" spans="1:28" x14ac:dyDescent="0.7">
      <c r="A346" s="1" t="s">
        <v>361</v>
      </c>
      <c r="B346" s="1" t="s">
        <v>115</v>
      </c>
      <c r="C346" s="1">
        <v>2</v>
      </c>
      <c r="E346" s="4">
        <v>401</v>
      </c>
      <c r="F346" s="4" t="str">
        <f t="shared" si="75"/>
        <v/>
      </c>
      <c r="G346" s="4" t="str">
        <f t="shared" si="76"/>
        <v/>
      </c>
      <c r="H346" s="4">
        <v>1031</v>
      </c>
      <c r="I346" s="3">
        <v>0.60416666666666663</v>
      </c>
      <c r="J346" s="3" t="str">
        <f t="shared" si="77"/>
        <v/>
      </c>
      <c r="K346" s="3" t="str">
        <f t="shared" si="78"/>
        <v/>
      </c>
      <c r="L346" s="3">
        <v>0.76388888888888884</v>
      </c>
      <c r="M346" s="1" t="str">
        <f ca="1">IF(E346&lt;=H346,IF(AND($C$1&gt;=E346,$C$1&lt;=H346),"〇","×"),IF(AND($C$1&gt;=E346,$C$1&lt;=F346),"〇","×"))</f>
        <v>〇</v>
      </c>
      <c r="N346" s="1" t="str">
        <f>IF(E346&gt;H346,IF(AND($C$1&gt;=G346,$C$1&lt;=H346),"〇","×"),"")</f>
        <v/>
      </c>
      <c r="O346" s="1" t="str">
        <f t="shared" ca="1" si="84"/>
        <v>×</v>
      </c>
      <c r="P346" s="1" t="str">
        <f t="shared" si="85"/>
        <v/>
      </c>
      <c r="Q346" s="1" t="str">
        <f t="shared" ca="1" si="86"/>
        <v>×</v>
      </c>
      <c r="R346" s="1">
        <f ca="1">IF(OR(M346="〇",N346="〇"),DATEDIF($A$1,AB346,"d")+1,"-")</f>
        <v>33</v>
      </c>
      <c r="S346" s="1" t="str">
        <f ca="1">IF(AND(M346="×",OR(N346="×",N346="")),DATEDIF($A$1,AA346,"d"),"-")</f>
        <v>-</v>
      </c>
      <c r="T346" s="10">
        <f t="shared" ca="1" si="79"/>
        <v>214</v>
      </c>
      <c r="U346" s="11">
        <f t="shared" si="80"/>
        <v>0.15972222222222221</v>
      </c>
      <c r="V346" s="11" t="str">
        <f t="shared" ca="1" si="81"/>
        <v>-</v>
      </c>
      <c r="W346" s="7">
        <f ca="1">IF(OR(M346="〇",N346="〇"),IF(E346&lt;=$C$1,YEAR(TODAY()),YEAR(TODAY())-1),IF(E346&lt;=$C$1,YEAR(TODAY())+1,YEAR(TODAY())))</f>
        <v>2021</v>
      </c>
      <c r="X346" s="7" t="str">
        <f t="shared" si="73"/>
        <v>0401</v>
      </c>
      <c r="Y346" s="7">
        <f ca="1">IF(H346&lt;$C$1,YEAR(TODAY())+1,YEAR(TODAY()))</f>
        <v>2021</v>
      </c>
      <c r="Z346" s="8" t="str">
        <f t="shared" si="74"/>
        <v>1031</v>
      </c>
      <c r="AA346" s="9">
        <f t="shared" ca="1" si="82"/>
        <v>44287</v>
      </c>
      <c r="AB346" s="9">
        <f t="shared" ca="1" si="83"/>
        <v>44500</v>
      </c>
    </row>
    <row r="347" spans="1:28" x14ac:dyDescent="0.7">
      <c r="A347" s="1" t="s">
        <v>362</v>
      </c>
      <c r="B347" s="1" t="s">
        <v>116</v>
      </c>
      <c r="C347" s="1">
        <v>3</v>
      </c>
      <c r="E347" s="4">
        <v>1015</v>
      </c>
      <c r="F347" s="4">
        <f t="shared" si="75"/>
        <v>1231</v>
      </c>
      <c r="G347" s="4">
        <f t="shared" si="76"/>
        <v>101</v>
      </c>
      <c r="H347" s="4">
        <v>531</v>
      </c>
      <c r="I347" s="3">
        <v>0.8125</v>
      </c>
      <c r="J347" s="3">
        <f t="shared" si="77"/>
        <v>0.99930555555555556</v>
      </c>
      <c r="K347" s="3">
        <f t="shared" si="78"/>
        <v>0</v>
      </c>
      <c r="L347" s="3">
        <v>0.10416666666666667</v>
      </c>
      <c r="M347" s="1" t="str">
        <f ca="1">IF(E347&lt;=H347,IF(AND($C$1&gt;=E347,$C$1&lt;=H347),"〇","×"),IF(AND($C$1&gt;=E347,$C$1&lt;=F347),"〇","×"))</f>
        <v>×</v>
      </c>
      <c r="N347" s="1" t="str">
        <f ca="1">IF(E347&gt;H347,IF(AND($C$1&gt;=G347,$C$1&lt;=H347),"〇","×"),"")</f>
        <v>×</v>
      </c>
      <c r="O347" s="1" t="str">
        <f t="shared" ca="1" si="84"/>
        <v>×</v>
      </c>
      <c r="P347" s="1" t="str">
        <f t="shared" ca="1" si="85"/>
        <v>×</v>
      </c>
      <c r="Q347" s="1" t="str">
        <f t="shared" ca="1" si="86"/>
        <v>×</v>
      </c>
      <c r="R347" s="1" t="str">
        <f ca="1">IF(OR(M347="〇",N347="〇"),DATEDIF($A$1,AB347,"d")+1,"-")</f>
        <v>-</v>
      </c>
      <c r="S347" s="1">
        <f ca="1">IF(AND(M347="×",OR(N347="×",N347="")),DATEDIF($A$1,AA347,"d"),"-")</f>
        <v>16</v>
      </c>
      <c r="T347" s="10">
        <f t="shared" ca="1" si="79"/>
        <v>229</v>
      </c>
      <c r="U347" s="11">
        <f t="shared" si="80"/>
        <v>0.70833333333333337</v>
      </c>
      <c r="V347" s="11" t="str">
        <f t="shared" ca="1" si="81"/>
        <v>-</v>
      </c>
      <c r="W347" s="7">
        <f ca="1">IF(OR(M347="〇",N347="〇"),IF(E347&lt;=$C$1,YEAR(TODAY()),YEAR(TODAY())-1),IF(E347&lt;=$C$1,YEAR(TODAY())+1,YEAR(TODAY())))</f>
        <v>2021</v>
      </c>
      <c r="X347" s="7" t="str">
        <f t="shared" si="73"/>
        <v>1015</v>
      </c>
      <c r="Y347" s="7">
        <f ca="1">IF(H347&lt;$C$1,YEAR(TODAY())+1,YEAR(TODAY()))</f>
        <v>2022</v>
      </c>
      <c r="Z347" s="8" t="str">
        <f t="shared" si="74"/>
        <v>0531</v>
      </c>
      <c r="AA347" s="9">
        <f t="shared" ca="1" si="82"/>
        <v>44484</v>
      </c>
      <c r="AB347" s="9">
        <f t="shared" ca="1" si="83"/>
        <v>44712</v>
      </c>
    </row>
    <row r="348" spans="1:28" x14ac:dyDescent="0.7">
      <c r="A348" s="1" t="s">
        <v>363</v>
      </c>
      <c r="B348" s="1" t="s">
        <v>116</v>
      </c>
      <c r="C348" s="1">
        <v>1</v>
      </c>
      <c r="E348" s="4">
        <v>915</v>
      </c>
      <c r="F348" s="4">
        <f t="shared" si="75"/>
        <v>1231</v>
      </c>
      <c r="G348" s="4">
        <f t="shared" si="76"/>
        <v>101</v>
      </c>
      <c r="H348" s="4">
        <v>215</v>
      </c>
      <c r="I348" s="3">
        <v>0.4236111111111111</v>
      </c>
      <c r="J348" s="3" t="str">
        <f t="shared" si="77"/>
        <v/>
      </c>
      <c r="K348" s="3" t="str">
        <f t="shared" si="78"/>
        <v/>
      </c>
      <c r="L348" s="3">
        <v>0.63888888888888895</v>
      </c>
      <c r="M348" s="1" t="str">
        <f ca="1">IF(E348&lt;=H348,IF(AND($C$1&gt;=E348,$C$1&lt;=H348),"〇","×"),IF(AND($C$1&gt;=E348,$C$1&lt;=F348),"〇","×"))</f>
        <v>〇</v>
      </c>
      <c r="N348" s="1" t="str">
        <f ca="1">IF(E348&gt;H348,IF(AND($C$1&gt;=G348,$C$1&lt;=H348),"〇","×"),"")</f>
        <v>×</v>
      </c>
      <c r="O348" s="1" t="str">
        <f t="shared" ca="1" si="84"/>
        <v>〇</v>
      </c>
      <c r="P348" s="1" t="str">
        <f t="shared" si="85"/>
        <v/>
      </c>
      <c r="Q348" s="1" t="str">
        <f t="shared" ca="1" si="86"/>
        <v>◎</v>
      </c>
      <c r="R348" s="1">
        <f ca="1">IF(OR(M348="〇",N348="〇"),DATEDIF($A$1,AB348,"d")+1,"-")</f>
        <v>140</v>
      </c>
      <c r="S348" s="1" t="str">
        <f ca="1">IF(AND(M348="×",OR(N348="×",N348="")),DATEDIF($A$1,AA348,"d"),"-")</f>
        <v>-</v>
      </c>
      <c r="T348" s="10">
        <f t="shared" ca="1" si="79"/>
        <v>154</v>
      </c>
      <c r="U348" s="11">
        <f t="shared" si="80"/>
        <v>0.21527777777777785</v>
      </c>
      <c r="V348" s="11">
        <f t="shared" ca="1" si="81"/>
        <v>6.0891435181676834E-2</v>
      </c>
      <c r="W348" s="7">
        <f ca="1">IF(OR(M348="〇",N348="〇"),IF(E348&lt;=$C$1,YEAR(TODAY()),YEAR(TODAY())-1),IF(E348&lt;=$C$1,YEAR(TODAY())+1,YEAR(TODAY())))</f>
        <v>2021</v>
      </c>
      <c r="X348" s="7" t="str">
        <f t="shared" si="73"/>
        <v>0915</v>
      </c>
      <c r="Y348" s="7">
        <f ca="1">IF(H348&lt;$C$1,YEAR(TODAY())+1,YEAR(TODAY()))</f>
        <v>2022</v>
      </c>
      <c r="Z348" s="8" t="str">
        <f t="shared" si="74"/>
        <v>0215</v>
      </c>
      <c r="AA348" s="9">
        <f t="shared" ca="1" si="82"/>
        <v>44454</v>
      </c>
      <c r="AB348" s="9">
        <f t="shared" ca="1" si="83"/>
        <v>44607</v>
      </c>
    </row>
    <row r="349" spans="1:28" x14ac:dyDescent="0.7">
      <c r="A349" s="1" t="s">
        <v>364</v>
      </c>
      <c r="B349" s="1" t="s">
        <v>115</v>
      </c>
      <c r="C349" s="1">
        <v>2</v>
      </c>
      <c r="E349" s="4">
        <v>915</v>
      </c>
      <c r="F349" s="4">
        <f t="shared" si="75"/>
        <v>1231</v>
      </c>
      <c r="G349" s="4">
        <f t="shared" si="76"/>
        <v>101</v>
      </c>
      <c r="H349" s="4">
        <v>215</v>
      </c>
      <c r="I349" s="3">
        <v>0.9375</v>
      </c>
      <c r="J349" s="3">
        <f t="shared" si="77"/>
        <v>0.99930555555555556</v>
      </c>
      <c r="K349" s="3">
        <f t="shared" si="78"/>
        <v>0</v>
      </c>
      <c r="L349" s="3">
        <v>0.16666666666666666</v>
      </c>
      <c r="M349" s="1" t="str">
        <f ca="1">IF(E349&lt;=H349,IF(AND($C$1&gt;=E349,$C$1&lt;=H349),"〇","×"),IF(AND($C$1&gt;=E349,$C$1&lt;=F349),"〇","×"))</f>
        <v>〇</v>
      </c>
      <c r="N349" s="1" t="str">
        <f ca="1">IF(E349&gt;H349,IF(AND($C$1&gt;=G349,$C$1&lt;=H349),"〇","×"),"")</f>
        <v>×</v>
      </c>
      <c r="O349" s="1" t="str">
        <f t="shared" ca="1" si="84"/>
        <v>×</v>
      </c>
      <c r="P349" s="1" t="str">
        <f t="shared" ca="1" si="85"/>
        <v>×</v>
      </c>
      <c r="Q349" s="1" t="str">
        <f t="shared" ca="1" si="86"/>
        <v>×</v>
      </c>
      <c r="R349" s="1">
        <f ca="1">IF(OR(M349="〇",N349="〇"),DATEDIF($A$1,AB349,"d")+1,"-")</f>
        <v>140</v>
      </c>
      <c r="S349" s="1" t="str">
        <f ca="1">IF(AND(M349="×",OR(N349="×",N349="")),DATEDIF($A$1,AA349,"d"),"-")</f>
        <v>-</v>
      </c>
      <c r="T349" s="10">
        <f t="shared" ca="1" si="79"/>
        <v>154</v>
      </c>
      <c r="U349" s="11">
        <f t="shared" si="80"/>
        <v>0.77083333333333337</v>
      </c>
      <c r="V349" s="11" t="str">
        <f t="shared" ca="1" si="81"/>
        <v>-</v>
      </c>
      <c r="W349" s="7">
        <f ca="1">IF(OR(M349="〇",N349="〇"),IF(E349&lt;=$C$1,YEAR(TODAY()),YEAR(TODAY())-1),IF(E349&lt;=$C$1,YEAR(TODAY())+1,YEAR(TODAY())))</f>
        <v>2021</v>
      </c>
      <c r="X349" s="7" t="str">
        <f t="shared" si="73"/>
        <v>0915</v>
      </c>
      <c r="Y349" s="7">
        <f ca="1">IF(H349&lt;$C$1,YEAR(TODAY())+1,YEAR(TODAY()))</f>
        <v>2022</v>
      </c>
      <c r="Z349" s="8" t="str">
        <f t="shared" si="74"/>
        <v>0215</v>
      </c>
      <c r="AA349" s="9">
        <f t="shared" ca="1" si="82"/>
        <v>44454</v>
      </c>
      <c r="AB349" s="9">
        <f t="shared" ca="1" si="83"/>
        <v>44607</v>
      </c>
    </row>
    <row r="350" spans="1:28" x14ac:dyDescent="0.7">
      <c r="A350" s="1" t="s">
        <v>365</v>
      </c>
      <c r="B350" s="1" t="s">
        <v>60</v>
      </c>
      <c r="C350" s="1">
        <v>1</v>
      </c>
      <c r="E350" s="4">
        <v>915</v>
      </c>
      <c r="F350" s="4">
        <f t="shared" si="75"/>
        <v>1231</v>
      </c>
      <c r="G350" s="4">
        <f t="shared" si="76"/>
        <v>101</v>
      </c>
      <c r="H350" s="4">
        <v>215</v>
      </c>
      <c r="I350" s="3">
        <v>0.54166666666666663</v>
      </c>
      <c r="J350" s="3" t="str">
        <f t="shared" si="77"/>
        <v/>
      </c>
      <c r="K350" s="3" t="str">
        <f t="shared" si="78"/>
        <v/>
      </c>
      <c r="L350" s="3">
        <v>0.83333333333333337</v>
      </c>
      <c r="M350" s="1" t="str">
        <f ca="1">IF(E350&lt;=H350,IF(AND($C$1&gt;=E350,$C$1&lt;=H350),"〇","×"),IF(AND($C$1&gt;=E350,$C$1&lt;=F350),"〇","×"))</f>
        <v>〇</v>
      </c>
      <c r="N350" s="1" t="str">
        <f ca="1">IF(E350&gt;H350,IF(AND($C$1&gt;=G350,$C$1&lt;=H350),"〇","×"),"")</f>
        <v>×</v>
      </c>
      <c r="O350" s="1" t="str">
        <f t="shared" ca="1" si="84"/>
        <v>〇</v>
      </c>
      <c r="P350" s="1" t="str">
        <f t="shared" si="85"/>
        <v/>
      </c>
      <c r="Q350" s="1" t="str">
        <f t="shared" ca="1" si="86"/>
        <v>◎</v>
      </c>
      <c r="R350" s="1">
        <f ca="1">IF(OR(M350="〇",N350="〇"),DATEDIF($A$1,AB350,"d")+1,"-")</f>
        <v>140</v>
      </c>
      <c r="S350" s="1" t="str">
        <f ca="1">IF(AND(M350="×",OR(N350="×",N350="")),DATEDIF($A$1,AA350,"d"),"-")</f>
        <v>-</v>
      </c>
      <c r="T350" s="10">
        <f t="shared" ca="1" si="79"/>
        <v>154</v>
      </c>
      <c r="U350" s="11">
        <f t="shared" si="80"/>
        <v>0.29166666666666674</v>
      </c>
      <c r="V350" s="11">
        <f t="shared" ca="1" si="81"/>
        <v>0.25533587962612125</v>
      </c>
      <c r="W350" s="7">
        <f ca="1">IF(OR(M350="〇",N350="〇"),IF(E350&lt;=$C$1,YEAR(TODAY()),YEAR(TODAY())-1),IF(E350&lt;=$C$1,YEAR(TODAY())+1,YEAR(TODAY())))</f>
        <v>2021</v>
      </c>
      <c r="X350" s="7" t="str">
        <f t="shared" si="73"/>
        <v>0915</v>
      </c>
      <c r="Y350" s="7">
        <f ca="1">IF(H350&lt;$C$1,YEAR(TODAY())+1,YEAR(TODAY()))</f>
        <v>2022</v>
      </c>
      <c r="Z350" s="8" t="str">
        <f t="shared" si="74"/>
        <v>0215</v>
      </c>
      <c r="AA350" s="9">
        <f t="shared" ca="1" si="82"/>
        <v>44454</v>
      </c>
      <c r="AB350" s="9">
        <f t="shared" ca="1" si="83"/>
        <v>44607</v>
      </c>
    </row>
    <row r="351" spans="1:28" x14ac:dyDescent="0.7">
      <c r="A351" s="1" t="s">
        <v>366</v>
      </c>
      <c r="B351" s="1" t="s">
        <v>117</v>
      </c>
      <c r="C351" s="1">
        <v>2</v>
      </c>
      <c r="E351" s="4">
        <v>101</v>
      </c>
      <c r="F351" s="4" t="str">
        <f t="shared" si="75"/>
        <v/>
      </c>
      <c r="G351" s="4" t="str">
        <f t="shared" si="76"/>
        <v/>
      </c>
      <c r="H351" s="4">
        <v>1231</v>
      </c>
      <c r="I351" s="3">
        <v>0.41666666666666669</v>
      </c>
      <c r="J351" s="3" t="str">
        <f t="shared" si="77"/>
        <v/>
      </c>
      <c r="K351" s="3" t="str">
        <f t="shared" si="78"/>
        <v/>
      </c>
      <c r="L351" s="3">
        <v>0.64583333333333337</v>
      </c>
      <c r="M351" s="1" t="str">
        <f ca="1">IF(E351&lt;=H351,IF(AND($C$1&gt;=E351,$C$1&lt;=H351),"〇","×"),IF(AND($C$1&gt;=E351,$C$1&lt;=F351),"〇","×"))</f>
        <v>〇</v>
      </c>
      <c r="N351" s="1" t="str">
        <f>IF(E351&gt;H351,IF(AND($C$1&gt;=G351,$C$1&lt;=H351),"〇","×"),"")</f>
        <v/>
      </c>
      <c r="O351" s="1" t="str">
        <f t="shared" ca="1" si="84"/>
        <v>〇</v>
      </c>
      <c r="P351" s="1" t="str">
        <f t="shared" si="85"/>
        <v/>
      </c>
      <c r="Q351" s="1" t="str">
        <f t="shared" ca="1" si="86"/>
        <v>◎</v>
      </c>
      <c r="R351" s="1">
        <f ca="1">IF(OR(M351="〇",N351="〇"),DATEDIF($A$1,AB351,"d")+1,"-")</f>
        <v>94</v>
      </c>
      <c r="S351" s="1" t="str">
        <f ca="1">IF(AND(M351="×",OR(N351="×",N351="")),DATEDIF($A$1,AA351,"d"),"-")</f>
        <v>-</v>
      </c>
      <c r="T351" s="10">
        <f t="shared" ca="1" si="79"/>
        <v>365</v>
      </c>
      <c r="U351" s="11">
        <f t="shared" si="80"/>
        <v>0.22916666666666669</v>
      </c>
      <c r="V351" s="11">
        <f t="shared" ca="1" si="81"/>
        <v>6.7835879626121254E-2</v>
      </c>
      <c r="W351" s="7">
        <f ca="1">IF(OR(M351="〇",N351="〇"),IF(E351&lt;=$C$1,YEAR(TODAY()),YEAR(TODAY())-1),IF(E351&lt;=$C$1,YEAR(TODAY())+1,YEAR(TODAY())))</f>
        <v>2021</v>
      </c>
      <c r="X351" s="7" t="str">
        <f t="shared" si="73"/>
        <v>0101</v>
      </c>
      <c r="Y351" s="7">
        <f ca="1">IF(H351&lt;$C$1,YEAR(TODAY())+1,YEAR(TODAY()))</f>
        <v>2021</v>
      </c>
      <c r="Z351" s="8" t="str">
        <f t="shared" si="74"/>
        <v>1231</v>
      </c>
      <c r="AA351" s="9">
        <f t="shared" ca="1" si="82"/>
        <v>44197</v>
      </c>
      <c r="AB351" s="9">
        <f t="shared" ca="1" si="83"/>
        <v>44561</v>
      </c>
    </row>
    <row r="352" spans="1:28" x14ac:dyDescent="0.7">
      <c r="A352" s="1" t="s">
        <v>367</v>
      </c>
      <c r="B352" s="1" t="s">
        <v>116</v>
      </c>
      <c r="C352" s="1">
        <v>2</v>
      </c>
      <c r="E352" s="4">
        <v>915</v>
      </c>
      <c r="F352" s="4">
        <f t="shared" si="75"/>
        <v>1231</v>
      </c>
      <c r="G352" s="4">
        <f t="shared" si="76"/>
        <v>101</v>
      </c>
      <c r="H352" s="4">
        <v>215</v>
      </c>
      <c r="I352" s="3">
        <v>0.375</v>
      </c>
      <c r="J352" s="3" t="str">
        <f t="shared" si="77"/>
        <v/>
      </c>
      <c r="K352" s="3" t="str">
        <f t="shared" si="78"/>
        <v/>
      </c>
      <c r="L352" s="3">
        <v>0.66666666666666663</v>
      </c>
      <c r="M352" s="1" t="str">
        <f ca="1">IF(E352&lt;=H352,IF(AND($C$1&gt;=E352,$C$1&lt;=H352),"〇","×"),IF(AND($C$1&gt;=E352,$C$1&lt;=F352),"〇","×"))</f>
        <v>〇</v>
      </c>
      <c r="N352" s="1" t="str">
        <f ca="1">IF(E352&gt;H352,IF(AND($C$1&gt;=G352,$C$1&lt;=H352),"〇","×"),"")</f>
        <v>×</v>
      </c>
      <c r="O352" s="1" t="str">
        <f t="shared" ca="1" si="84"/>
        <v>〇</v>
      </c>
      <c r="P352" s="1" t="str">
        <f t="shared" si="85"/>
        <v/>
      </c>
      <c r="Q352" s="1" t="str">
        <f t="shared" ca="1" si="86"/>
        <v>◎</v>
      </c>
      <c r="R352" s="1">
        <f ca="1">IF(OR(M352="〇",N352="〇"),DATEDIF($A$1,AB352,"d")+1,"-")</f>
        <v>140</v>
      </c>
      <c r="S352" s="1" t="str">
        <f ca="1">IF(AND(M352="×",OR(N352="×",N352="")),DATEDIF($A$1,AA352,"d"),"-")</f>
        <v>-</v>
      </c>
      <c r="T352" s="10">
        <f t="shared" ca="1" si="79"/>
        <v>154</v>
      </c>
      <c r="U352" s="11">
        <f t="shared" si="80"/>
        <v>0.29166666666666663</v>
      </c>
      <c r="V352" s="11">
        <f t="shared" ca="1" si="81"/>
        <v>8.8669212959454513E-2</v>
      </c>
      <c r="W352" s="7">
        <f ca="1">IF(OR(M352="〇",N352="〇"),IF(E352&lt;=$C$1,YEAR(TODAY()),YEAR(TODAY())-1),IF(E352&lt;=$C$1,YEAR(TODAY())+1,YEAR(TODAY())))</f>
        <v>2021</v>
      </c>
      <c r="X352" s="7" t="str">
        <f t="shared" si="73"/>
        <v>0915</v>
      </c>
      <c r="Y352" s="7">
        <f ca="1">IF(H352&lt;$C$1,YEAR(TODAY())+1,YEAR(TODAY()))</f>
        <v>2022</v>
      </c>
      <c r="Z352" s="8" t="str">
        <f t="shared" si="74"/>
        <v>0215</v>
      </c>
      <c r="AA352" s="9">
        <f t="shared" ca="1" si="82"/>
        <v>44454</v>
      </c>
      <c r="AB352" s="9">
        <f t="shared" ca="1" si="83"/>
        <v>44607</v>
      </c>
    </row>
    <row r="353" spans="1:28" x14ac:dyDescent="0.7">
      <c r="A353" s="1" t="s">
        <v>368</v>
      </c>
      <c r="B353" s="1" t="s">
        <v>114</v>
      </c>
      <c r="C353" s="1">
        <v>3</v>
      </c>
      <c r="E353" s="4">
        <v>701</v>
      </c>
      <c r="F353" s="4" t="str">
        <f t="shared" si="75"/>
        <v/>
      </c>
      <c r="G353" s="4" t="str">
        <f t="shared" si="76"/>
        <v/>
      </c>
      <c r="H353" s="4">
        <v>1031</v>
      </c>
      <c r="I353" s="3">
        <v>0.33333333333333331</v>
      </c>
      <c r="J353" s="3" t="str">
        <f t="shared" si="77"/>
        <v/>
      </c>
      <c r="K353" s="3" t="str">
        <f t="shared" si="78"/>
        <v/>
      </c>
      <c r="L353" s="3">
        <v>0.54166666666666663</v>
      </c>
      <c r="M353" s="1" t="str">
        <f ca="1">IF(E353&lt;=H353,IF(AND($C$1&gt;=E353,$C$1&lt;=H353),"〇","×"),IF(AND($C$1&gt;=E353,$C$1&lt;=F353),"〇","×"))</f>
        <v>〇</v>
      </c>
      <c r="N353" s="1" t="str">
        <f>IF(E353&gt;H353,IF(AND($C$1&gt;=G353,$C$1&lt;=H353),"〇","×"),"")</f>
        <v/>
      </c>
      <c r="O353" s="1" t="str">
        <f t="shared" ca="1" si="84"/>
        <v>×</v>
      </c>
      <c r="P353" s="1" t="str">
        <f t="shared" si="85"/>
        <v/>
      </c>
      <c r="Q353" s="1" t="str">
        <f t="shared" ca="1" si="86"/>
        <v>×</v>
      </c>
      <c r="R353" s="1">
        <f ca="1">IF(OR(M353="〇",N353="〇"),DATEDIF($A$1,AB353,"d")+1,"-")</f>
        <v>33</v>
      </c>
      <c r="S353" s="1" t="str">
        <f ca="1">IF(AND(M353="×",OR(N353="×",N353="")),DATEDIF($A$1,AA353,"d"),"-")</f>
        <v>-</v>
      </c>
      <c r="T353" s="10">
        <f t="shared" ca="1" si="79"/>
        <v>123</v>
      </c>
      <c r="U353" s="11">
        <f t="shared" si="80"/>
        <v>0.20833333333333331</v>
      </c>
      <c r="V353" s="11" t="str">
        <f t="shared" ca="1" si="81"/>
        <v>-</v>
      </c>
      <c r="W353" s="7">
        <f ca="1">IF(OR(M353="〇",N353="〇"),IF(E353&lt;=$C$1,YEAR(TODAY()),YEAR(TODAY())-1),IF(E353&lt;=$C$1,YEAR(TODAY())+1,YEAR(TODAY())))</f>
        <v>2021</v>
      </c>
      <c r="X353" s="7" t="str">
        <f t="shared" si="73"/>
        <v>0701</v>
      </c>
      <c r="Y353" s="7">
        <f ca="1">IF(H353&lt;$C$1,YEAR(TODAY())+1,YEAR(TODAY()))</f>
        <v>2021</v>
      </c>
      <c r="Z353" s="8" t="str">
        <f t="shared" si="74"/>
        <v>1031</v>
      </c>
      <c r="AA353" s="9">
        <f t="shared" ca="1" si="82"/>
        <v>44378</v>
      </c>
      <c r="AB353" s="9">
        <f t="shared" ca="1" si="83"/>
        <v>44500</v>
      </c>
    </row>
    <row r="354" spans="1:28" x14ac:dyDescent="0.7">
      <c r="A354" s="1" t="s">
        <v>369</v>
      </c>
      <c r="B354" s="1" t="s">
        <v>115</v>
      </c>
      <c r="C354" s="1">
        <v>4</v>
      </c>
      <c r="E354" s="4">
        <v>101</v>
      </c>
      <c r="F354" s="4" t="str">
        <f t="shared" si="75"/>
        <v/>
      </c>
      <c r="G354" s="4" t="str">
        <f t="shared" si="76"/>
        <v/>
      </c>
      <c r="H354" s="4">
        <v>1231</v>
      </c>
      <c r="I354" s="3">
        <v>0</v>
      </c>
      <c r="J354" s="3" t="str">
        <f t="shared" si="77"/>
        <v/>
      </c>
      <c r="K354" s="3" t="str">
        <f t="shared" si="78"/>
        <v/>
      </c>
      <c r="L354" s="3">
        <v>0.99930555555555556</v>
      </c>
      <c r="M354" s="1" t="str">
        <f ca="1">IF(E354&lt;=H354,IF(AND($C$1&gt;=E354,$C$1&lt;=H354),"〇","×"),IF(AND($C$1&gt;=E354,$C$1&lt;=F354),"〇","×"))</f>
        <v>〇</v>
      </c>
      <c r="N354" s="1" t="str">
        <f>IF(E354&gt;H354,IF(AND($C$1&gt;=G354,$C$1&lt;=H354),"〇","×"),"")</f>
        <v/>
      </c>
      <c r="O354" s="1" t="str">
        <f t="shared" ca="1" si="84"/>
        <v>〇</v>
      </c>
      <c r="P354" s="1" t="str">
        <f t="shared" si="85"/>
        <v/>
      </c>
      <c r="Q354" s="1" t="str">
        <f t="shared" ca="1" si="86"/>
        <v>◎</v>
      </c>
      <c r="R354" s="1">
        <f ca="1">IF(OR(M354="〇",N354="〇"),DATEDIF($A$1,AB354,"d")+1,"-")</f>
        <v>94</v>
      </c>
      <c r="S354" s="1" t="str">
        <f ca="1">IF(AND(M354="×",OR(N354="×",N354="")),DATEDIF($A$1,AA354,"d"),"-")</f>
        <v>-</v>
      </c>
      <c r="T354" s="10">
        <f t="shared" ca="1" si="79"/>
        <v>365</v>
      </c>
      <c r="U354" s="11">
        <f t="shared" si="80"/>
        <v>0.99930555555555556</v>
      </c>
      <c r="V354" s="11" t="str">
        <f t="shared" ca="1" si="81"/>
        <v>いつでも</v>
      </c>
      <c r="W354" s="7">
        <f ca="1">IF(OR(M354="〇",N354="〇"),IF(E354&lt;=$C$1,YEAR(TODAY()),YEAR(TODAY())-1),IF(E354&lt;=$C$1,YEAR(TODAY())+1,YEAR(TODAY())))</f>
        <v>2021</v>
      </c>
      <c r="X354" s="7" t="str">
        <f t="shared" si="73"/>
        <v>0101</v>
      </c>
      <c r="Y354" s="7">
        <f ca="1">IF(H354&lt;$C$1,YEAR(TODAY())+1,YEAR(TODAY()))</f>
        <v>2021</v>
      </c>
      <c r="Z354" s="8" t="str">
        <f t="shared" si="74"/>
        <v>1231</v>
      </c>
      <c r="AA354" s="9">
        <f t="shared" ca="1" si="82"/>
        <v>44197</v>
      </c>
      <c r="AB354" s="9">
        <f t="shared" ca="1" si="83"/>
        <v>44561</v>
      </c>
    </row>
    <row r="355" spans="1:28" x14ac:dyDescent="0.7">
      <c r="A355" s="1" t="s">
        <v>370</v>
      </c>
      <c r="B355" s="1" t="s">
        <v>114</v>
      </c>
      <c r="C355" s="1">
        <v>3</v>
      </c>
      <c r="E355" s="4">
        <v>101</v>
      </c>
      <c r="F355" s="4" t="str">
        <f t="shared" si="75"/>
        <v/>
      </c>
      <c r="G355" s="4" t="str">
        <f t="shared" si="76"/>
        <v/>
      </c>
      <c r="H355" s="4">
        <v>1231</v>
      </c>
      <c r="I355" s="3">
        <v>0</v>
      </c>
      <c r="J355" s="3" t="str">
        <f t="shared" si="77"/>
        <v/>
      </c>
      <c r="K355" s="3" t="str">
        <f t="shared" si="78"/>
        <v/>
      </c>
      <c r="L355" s="3">
        <v>0.99930555555555556</v>
      </c>
      <c r="M355" s="1" t="str">
        <f ca="1">IF(E355&lt;=H355,IF(AND($C$1&gt;=E355,$C$1&lt;=H355),"〇","×"),IF(AND($C$1&gt;=E355,$C$1&lt;=F355),"〇","×"))</f>
        <v>〇</v>
      </c>
      <c r="N355" s="1" t="str">
        <f>IF(E355&gt;H355,IF(AND($C$1&gt;=G355,$C$1&lt;=H355),"〇","×"),"")</f>
        <v/>
      </c>
      <c r="O355" s="1" t="str">
        <f t="shared" ca="1" si="84"/>
        <v>〇</v>
      </c>
      <c r="P355" s="1" t="str">
        <f t="shared" si="85"/>
        <v/>
      </c>
      <c r="Q355" s="1" t="str">
        <f t="shared" ca="1" si="86"/>
        <v>◎</v>
      </c>
      <c r="R355" s="1">
        <f ca="1">IF(OR(M355="〇",N355="〇"),DATEDIF($A$1,AB355,"d")+1,"-")</f>
        <v>94</v>
      </c>
      <c r="S355" s="1" t="str">
        <f ca="1">IF(AND(M355="×",OR(N355="×",N355="")),DATEDIF($A$1,AA355,"d"),"-")</f>
        <v>-</v>
      </c>
      <c r="T355" s="10">
        <f t="shared" ca="1" si="79"/>
        <v>365</v>
      </c>
      <c r="U355" s="11">
        <f t="shared" si="80"/>
        <v>0.99930555555555556</v>
      </c>
      <c r="V355" s="11" t="str">
        <f t="shared" ca="1" si="81"/>
        <v>いつでも</v>
      </c>
      <c r="W355" s="7">
        <f ca="1">IF(OR(M355="〇",N355="〇"),IF(E355&lt;=$C$1,YEAR(TODAY()),YEAR(TODAY())-1),IF(E355&lt;=$C$1,YEAR(TODAY())+1,YEAR(TODAY())))</f>
        <v>2021</v>
      </c>
      <c r="X355" s="7" t="str">
        <f t="shared" si="73"/>
        <v>0101</v>
      </c>
      <c r="Y355" s="7">
        <f ca="1">IF(H355&lt;$C$1,YEAR(TODAY())+1,YEAR(TODAY()))</f>
        <v>2021</v>
      </c>
      <c r="Z355" s="8" t="str">
        <f t="shared" si="74"/>
        <v>1231</v>
      </c>
      <c r="AA355" s="9">
        <f t="shared" ca="1" si="82"/>
        <v>44197</v>
      </c>
      <c r="AB355" s="9">
        <f t="shared" ca="1" si="83"/>
        <v>44561</v>
      </c>
    </row>
    <row r="356" spans="1:28" x14ac:dyDescent="0.7">
      <c r="A356" s="1" t="s">
        <v>371</v>
      </c>
      <c r="B356" s="1" t="s">
        <v>116</v>
      </c>
      <c r="C356" s="1">
        <v>3</v>
      </c>
      <c r="E356" s="4">
        <v>101</v>
      </c>
      <c r="F356" s="4" t="str">
        <f t="shared" si="75"/>
        <v/>
      </c>
      <c r="G356" s="4" t="str">
        <f t="shared" si="76"/>
        <v/>
      </c>
      <c r="H356" s="4">
        <v>1231</v>
      </c>
      <c r="I356" s="3">
        <v>0</v>
      </c>
      <c r="J356" s="3" t="str">
        <f t="shared" si="77"/>
        <v/>
      </c>
      <c r="K356" s="3" t="str">
        <f t="shared" si="78"/>
        <v/>
      </c>
      <c r="L356" s="3">
        <v>0.99930555555555556</v>
      </c>
      <c r="M356" s="1" t="str">
        <f ca="1">IF(E356&lt;=H356,IF(AND($C$1&gt;=E356,$C$1&lt;=H356),"〇","×"),IF(AND($C$1&gt;=E356,$C$1&lt;=F356),"〇","×"))</f>
        <v>〇</v>
      </c>
      <c r="N356" s="1" t="str">
        <f>IF(E356&gt;H356,IF(AND($C$1&gt;=G356,$C$1&lt;=H356),"〇","×"),"")</f>
        <v/>
      </c>
      <c r="O356" s="1" t="str">
        <f t="shared" ca="1" si="84"/>
        <v>〇</v>
      </c>
      <c r="P356" s="1" t="str">
        <f t="shared" si="85"/>
        <v/>
      </c>
      <c r="Q356" s="1" t="str">
        <f t="shared" ca="1" si="86"/>
        <v>◎</v>
      </c>
      <c r="R356" s="1">
        <f ca="1">IF(OR(M356="〇",N356="〇"),DATEDIF($A$1,AB356,"d")+1,"-")</f>
        <v>94</v>
      </c>
      <c r="S356" s="1" t="str">
        <f ca="1">IF(AND(M356="×",OR(N356="×",N356="")),DATEDIF($A$1,AA356,"d"),"-")</f>
        <v>-</v>
      </c>
      <c r="T356" s="10">
        <f t="shared" ca="1" si="79"/>
        <v>365</v>
      </c>
      <c r="U356" s="11">
        <f t="shared" si="80"/>
        <v>0.99930555555555556</v>
      </c>
      <c r="V356" s="11" t="str">
        <f t="shared" ca="1" si="81"/>
        <v>いつでも</v>
      </c>
      <c r="W356" s="7">
        <f ca="1">IF(OR(M356="〇",N356="〇"),IF(E356&lt;=$C$1,YEAR(TODAY()),YEAR(TODAY())-1),IF(E356&lt;=$C$1,YEAR(TODAY())+1,YEAR(TODAY())))</f>
        <v>2021</v>
      </c>
      <c r="X356" s="7" t="str">
        <f t="shared" si="73"/>
        <v>0101</v>
      </c>
      <c r="Y356" s="7">
        <f ca="1">IF(H356&lt;$C$1,YEAR(TODAY())+1,YEAR(TODAY()))</f>
        <v>2021</v>
      </c>
      <c r="Z356" s="8" t="str">
        <f t="shared" si="74"/>
        <v>1231</v>
      </c>
      <c r="AA356" s="9">
        <f t="shared" ca="1" si="82"/>
        <v>44197</v>
      </c>
      <c r="AB356" s="9">
        <f t="shared" ca="1" si="83"/>
        <v>44561</v>
      </c>
    </row>
    <row r="357" spans="1:28" x14ac:dyDescent="0.7">
      <c r="A357" s="1" t="s">
        <v>372</v>
      </c>
      <c r="B357" s="1" t="s">
        <v>60</v>
      </c>
      <c r="C357" s="1">
        <v>3</v>
      </c>
      <c r="E357" s="4">
        <v>101</v>
      </c>
      <c r="F357" s="4" t="str">
        <f t="shared" si="75"/>
        <v/>
      </c>
      <c r="G357" s="4" t="str">
        <f t="shared" si="76"/>
        <v/>
      </c>
      <c r="H357" s="4">
        <v>1231</v>
      </c>
      <c r="I357" s="3">
        <v>0</v>
      </c>
      <c r="J357" s="3" t="str">
        <f t="shared" si="77"/>
        <v/>
      </c>
      <c r="K357" s="3" t="str">
        <f t="shared" si="78"/>
        <v/>
      </c>
      <c r="L357" s="3">
        <v>0.99930555555555556</v>
      </c>
      <c r="M357" s="1" t="str">
        <f ca="1">IF(E357&lt;=H357,IF(AND($C$1&gt;=E357,$C$1&lt;=H357),"〇","×"),IF(AND($C$1&gt;=E357,$C$1&lt;=F357),"〇","×"))</f>
        <v>〇</v>
      </c>
      <c r="N357" s="1" t="str">
        <f>IF(E357&gt;H357,IF(AND($C$1&gt;=G357,$C$1&lt;=H357),"〇","×"),"")</f>
        <v/>
      </c>
      <c r="O357" s="1" t="str">
        <f t="shared" ca="1" si="84"/>
        <v>〇</v>
      </c>
      <c r="P357" s="1" t="str">
        <f t="shared" si="85"/>
        <v/>
      </c>
      <c r="Q357" s="1" t="str">
        <f t="shared" ca="1" si="86"/>
        <v>◎</v>
      </c>
      <c r="R357" s="1">
        <f ca="1">IF(OR(M357="〇",N357="〇"),DATEDIF($A$1,AB357,"d")+1,"-")</f>
        <v>94</v>
      </c>
      <c r="S357" s="1" t="str">
        <f ca="1">IF(AND(M357="×",OR(N357="×",N357="")),DATEDIF($A$1,AA357,"d"),"-")</f>
        <v>-</v>
      </c>
      <c r="T357" s="10">
        <f t="shared" ca="1" si="79"/>
        <v>365</v>
      </c>
      <c r="U357" s="11">
        <f t="shared" si="80"/>
        <v>0.99930555555555556</v>
      </c>
      <c r="V357" s="11" t="str">
        <f t="shared" ca="1" si="81"/>
        <v>いつでも</v>
      </c>
      <c r="W357" s="7">
        <f ca="1">IF(OR(M357="〇",N357="〇"),IF(E357&lt;=$C$1,YEAR(TODAY()),YEAR(TODAY())-1),IF(E357&lt;=$C$1,YEAR(TODAY())+1,YEAR(TODAY())))</f>
        <v>2021</v>
      </c>
      <c r="X357" s="7" t="str">
        <f t="shared" si="73"/>
        <v>0101</v>
      </c>
      <c r="Y357" s="7">
        <f ca="1">IF(H357&lt;$C$1,YEAR(TODAY())+1,YEAR(TODAY()))</f>
        <v>2021</v>
      </c>
      <c r="Z357" s="8" t="str">
        <f t="shared" si="74"/>
        <v>1231</v>
      </c>
      <c r="AA357" s="9">
        <f t="shared" ca="1" si="82"/>
        <v>44197</v>
      </c>
      <c r="AB357" s="9">
        <f t="shared" ca="1" si="83"/>
        <v>44561</v>
      </c>
    </row>
    <row r="358" spans="1:28" x14ac:dyDescent="0.7">
      <c r="A358" s="1" t="s">
        <v>373</v>
      </c>
      <c r="B358" s="1" t="s">
        <v>117</v>
      </c>
      <c r="C358" s="1">
        <v>1</v>
      </c>
      <c r="E358" s="4">
        <v>101</v>
      </c>
      <c r="F358" s="4" t="str">
        <f t="shared" si="75"/>
        <v/>
      </c>
      <c r="G358" s="4" t="str">
        <f t="shared" si="76"/>
        <v/>
      </c>
      <c r="H358" s="4">
        <v>1231</v>
      </c>
      <c r="I358" s="3">
        <v>0</v>
      </c>
      <c r="J358" s="3" t="str">
        <f t="shared" si="77"/>
        <v/>
      </c>
      <c r="K358" s="3" t="str">
        <f t="shared" si="78"/>
        <v/>
      </c>
      <c r="L358" s="3">
        <v>0.99930555555555556</v>
      </c>
      <c r="M358" s="1" t="str">
        <f ca="1">IF(E358&lt;=H358,IF(AND($C$1&gt;=E358,$C$1&lt;=H358),"〇","×"),IF(AND($C$1&gt;=E358,$C$1&lt;=F358),"〇","×"))</f>
        <v>〇</v>
      </c>
      <c r="N358" s="1" t="str">
        <f>IF(E358&gt;H358,IF(AND($C$1&gt;=G358,$C$1&lt;=H358),"〇","×"),"")</f>
        <v/>
      </c>
      <c r="O358" s="1" t="str">
        <f t="shared" ca="1" si="84"/>
        <v>〇</v>
      </c>
      <c r="P358" s="1" t="str">
        <f t="shared" si="85"/>
        <v/>
      </c>
      <c r="Q358" s="1" t="str">
        <f t="shared" ca="1" si="86"/>
        <v>◎</v>
      </c>
      <c r="R358" s="1">
        <f ca="1">IF(OR(M358="〇",N358="〇"),DATEDIF($A$1,AB358,"d")+1,"-")</f>
        <v>94</v>
      </c>
      <c r="S358" s="1" t="str">
        <f ca="1">IF(AND(M358="×",OR(N358="×",N358="")),DATEDIF($A$1,AA358,"d"),"-")</f>
        <v>-</v>
      </c>
      <c r="T358" s="10">
        <f t="shared" ca="1" si="79"/>
        <v>365</v>
      </c>
      <c r="U358" s="11">
        <f t="shared" si="80"/>
        <v>0.99930555555555556</v>
      </c>
      <c r="V358" s="11" t="str">
        <f t="shared" ca="1" si="81"/>
        <v>いつでも</v>
      </c>
      <c r="W358" s="7">
        <f ca="1">IF(OR(M358="〇",N358="〇"),IF(E358&lt;=$C$1,YEAR(TODAY()),YEAR(TODAY())-1),IF(E358&lt;=$C$1,YEAR(TODAY())+1,YEAR(TODAY())))</f>
        <v>2021</v>
      </c>
      <c r="X358" s="7" t="str">
        <f t="shared" si="73"/>
        <v>0101</v>
      </c>
      <c r="Y358" s="7">
        <f ca="1">IF(H358&lt;$C$1,YEAR(TODAY())+1,YEAR(TODAY()))</f>
        <v>2021</v>
      </c>
      <c r="Z358" s="8" t="str">
        <f t="shared" si="74"/>
        <v>1231</v>
      </c>
      <c r="AA358" s="9">
        <f t="shared" ca="1" si="82"/>
        <v>44197</v>
      </c>
      <c r="AB358" s="9">
        <f t="shared" ca="1" si="83"/>
        <v>44561</v>
      </c>
    </row>
    <row r="359" spans="1:28" x14ac:dyDescent="0.7">
      <c r="A359" s="1" t="s">
        <v>374</v>
      </c>
      <c r="B359" s="1" t="s">
        <v>117</v>
      </c>
      <c r="C359" s="1">
        <v>2</v>
      </c>
      <c r="E359" s="4">
        <v>101</v>
      </c>
      <c r="F359" s="4" t="str">
        <f t="shared" si="75"/>
        <v/>
      </c>
      <c r="G359" s="4" t="str">
        <f t="shared" si="76"/>
        <v/>
      </c>
      <c r="H359" s="4">
        <v>1231</v>
      </c>
      <c r="I359" s="3">
        <v>0</v>
      </c>
      <c r="J359" s="3" t="str">
        <f t="shared" si="77"/>
        <v/>
      </c>
      <c r="K359" s="3" t="str">
        <f t="shared" si="78"/>
        <v/>
      </c>
      <c r="L359" s="3">
        <v>0.99930555555555556</v>
      </c>
      <c r="M359" s="1" t="str">
        <f ca="1">IF(E359&lt;=H359,IF(AND($C$1&gt;=E359,$C$1&lt;=H359),"〇","×"),IF(AND($C$1&gt;=E359,$C$1&lt;=F359),"〇","×"))</f>
        <v>〇</v>
      </c>
      <c r="N359" s="1" t="str">
        <f>IF(E359&gt;H359,IF(AND($C$1&gt;=G359,$C$1&lt;=H359),"〇","×"),"")</f>
        <v/>
      </c>
      <c r="O359" s="1" t="str">
        <f t="shared" ca="1" si="84"/>
        <v>〇</v>
      </c>
      <c r="P359" s="1" t="str">
        <f t="shared" si="85"/>
        <v/>
      </c>
      <c r="Q359" s="1" t="str">
        <f t="shared" ca="1" si="86"/>
        <v>◎</v>
      </c>
      <c r="R359" s="1">
        <f ca="1">IF(OR(M359="〇",N359="〇"),DATEDIF($A$1,AB359,"d")+1,"-")</f>
        <v>94</v>
      </c>
      <c r="S359" s="1" t="str">
        <f ca="1">IF(AND(M359="×",OR(N359="×",N359="")),DATEDIF($A$1,AA359,"d"),"-")</f>
        <v>-</v>
      </c>
      <c r="T359" s="10">
        <f t="shared" ca="1" si="79"/>
        <v>365</v>
      </c>
      <c r="U359" s="11">
        <f t="shared" si="80"/>
        <v>0.99930555555555556</v>
      </c>
      <c r="V359" s="11" t="str">
        <f t="shared" ca="1" si="81"/>
        <v>いつでも</v>
      </c>
      <c r="W359" s="7">
        <f ca="1">IF(OR(M359="〇",N359="〇"),IF(E359&lt;=$C$1,YEAR(TODAY()),YEAR(TODAY())-1),IF(E359&lt;=$C$1,YEAR(TODAY())+1,YEAR(TODAY())))</f>
        <v>2021</v>
      </c>
      <c r="X359" s="7" t="str">
        <f t="shared" si="73"/>
        <v>0101</v>
      </c>
      <c r="Y359" s="7">
        <f ca="1">IF(H359&lt;$C$1,YEAR(TODAY())+1,YEAR(TODAY()))</f>
        <v>2021</v>
      </c>
      <c r="Z359" s="8" t="str">
        <f t="shared" si="74"/>
        <v>1231</v>
      </c>
      <c r="AA359" s="9">
        <f t="shared" ca="1" si="82"/>
        <v>44197</v>
      </c>
      <c r="AB359" s="9">
        <f t="shared" ca="1" si="83"/>
        <v>44561</v>
      </c>
    </row>
    <row r="360" spans="1:28" x14ac:dyDescent="0.7">
      <c r="A360" s="1" t="s">
        <v>375</v>
      </c>
      <c r="B360" s="1" t="s">
        <v>116</v>
      </c>
      <c r="C360" s="1">
        <v>3</v>
      </c>
      <c r="E360" s="4">
        <v>401</v>
      </c>
      <c r="F360" s="4">
        <f t="shared" si="75"/>
        <v>1231</v>
      </c>
      <c r="G360" s="4">
        <f t="shared" si="76"/>
        <v>101</v>
      </c>
      <c r="H360" s="4">
        <v>101</v>
      </c>
      <c r="I360" s="3">
        <v>0.125</v>
      </c>
      <c r="J360" s="3" t="str">
        <f t="shared" si="77"/>
        <v/>
      </c>
      <c r="K360" s="3" t="str">
        <f t="shared" si="78"/>
        <v/>
      </c>
      <c r="L360" s="3">
        <v>0.75</v>
      </c>
      <c r="M360" s="1" t="str">
        <f ca="1">IF(E360&lt;=H360,IF(AND($C$1&gt;=E360,$C$1&lt;=H360),"〇","×"),IF(AND($C$1&gt;=E360,$C$1&lt;=F360),"〇","×"))</f>
        <v>〇</v>
      </c>
      <c r="N360" s="1" t="str">
        <f ca="1">IF(E360&gt;H360,IF(AND($C$1&gt;=G360,$C$1&lt;=H360),"〇","×"),"")</f>
        <v>×</v>
      </c>
      <c r="O360" s="1" t="str">
        <f t="shared" ca="1" si="84"/>
        <v>〇</v>
      </c>
      <c r="P360" s="1" t="str">
        <f t="shared" si="85"/>
        <v/>
      </c>
      <c r="Q360" s="1" t="str">
        <f t="shared" ca="1" si="86"/>
        <v>◎</v>
      </c>
      <c r="R360" s="1">
        <f ca="1">IF(OR(M360="〇",N360="〇"),DATEDIF($A$1,AB360,"d")+1,"-")</f>
        <v>95</v>
      </c>
      <c r="S360" s="1" t="str">
        <f ca="1">IF(AND(M360="×",OR(N360="×",N360="")),DATEDIF($A$1,AA360,"d"),"-")</f>
        <v>-</v>
      </c>
      <c r="T360" s="10">
        <f t="shared" ca="1" si="79"/>
        <v>276</v>
      </c>
      <c r="U360" s="11">
        <f t="shared" si="80"/>
        <v>0.625</v>
      </c>
      <c r="V360" s="11">
        <f t="shared" ca="1" si="81"/>
        <v>0.17200254629278788</v>
      </c>
      <c r="W360" s="7">
        <f ca="1">IF(OR(M360="〇",N360="〇"),IF(E360&lt;=$C$1,YEAR(TODAY()),YEAR(TODAY())-1),IF(E360&lt;=$C$1,YEAR(TODAY())+1,YEAR(TODAY())))</f>
        <v>2021</v>
      </c>
      <c r="X360" s="7" t="str">
        <f t="shared" si="73"/>
        <v>0401</v>
      </c>
      <c r="Y360" s="7">
        <f ca="1">IF(H360&lt;$C$1,YEAR(TODAY())+1,YEAR(TODAY()))</f>
        <v>2022</v>
      </c>
      <c r="Z360" s="8" t="str">
        <f t="shared" si="74"/>
        <v>0101</v>
      </c>
      <c r="AA360" s="9">
        <f t="shared" ca="1" si="82"/>
        <v>44287</v>
      </c>
      <c r="AB360" s="9">
        <f t="shared" ca="1" si="83"/>
        <v>44562</v>
      </c>
    </row>
    <row r="361" spans="1:28" x14ac:dyDescent="0.7">
      <c r="A361" s="1" t="s">
        <v>376</v>
      </c>
      <c r="B361" s="1" t="s">
        <v>60</v>
      </c>
      <c r="C361" s="1">
        <v>3</v>
      </c>
      <c r="E361" s="4">
        <v>401</v>
      </c>
      <c r="F361" s="4" t="str">
        <f t="shared" si="75"/>
        <v/>
      </c>
      <c r="G361" s="4" t="str">
        <f t="shared" si="76"/>
        <v/>
      </c>
      <c r="H361" s="4">
        <v>1231</v>
      </c>
      <c r="I361" s="3">
        <v>0.125</v>
      </c>
      <c r="J361" s="3" t="str">
        <f t="shared" si="77"/>
        <v/>
      </c>
      <c r="K361" s="3" t="str">
        <f t="shared" si="78"/>
        <v/>
      </c>
      <c r="L361" s="3">
        <v>0.77083333333333337</v>
      </c>
      <c r="M361" s="1" t="str">
        <f ca="1">IF(E361&lt;=H361,IF(AND($C$1&gt;=E361,$C$1&lt;=H361),"〇","×"),IF(AND($C$1&gt;=E361,$C$1&lt;=F361),"〇","×"))</f>
        <v>〇</v>
      </c>
      <c r="N361" s="1" t="str">
        <f>IF(E361&gt;H361,IF(AND($C$1&gt;=G361,$C$1&lt;=H361),"〇","×"),"")</f>
        <v/>
      </c>
      <c r="O361" s="1" t="str">
        <f t="shared" ca="1" si="84"/>
        <v>〇</v>
      </c>
      <c r="P361" s="1" t="str">
        <f t="shared" si="85"/>
        <v/>
      </c>
      <c r="Q361" s="1" t="str">
        <f t="shared" ca="1" si="86"/>
        <v>◎</v>
      </c>
      <c r="R361" s="1">
        <f ca="1">IF(OR(M361="〇",N361="〇"),DATEDIF($A$1,AB361,"d")+1,"-")</f>
        <v>94</v>
      </c>
      <c r="S361" s="1" t="str">
        <f ca="1">IF(AND(M361="×",OR(N361="×",N361="")),DATEDIF($A$1,AA361,"d"),"-")</f>
        <v>-</v>
      </c>
      <c r="T361" s="10">
        <f t="shared" ca="1" si="79"/>
        <v>275</v>
      </c>
      <c r="U361" s="11">
        <f t="shared" si="80"/>
        <v>0.64583333333333337</v>
      </c>
      <c r="V361" s="11">
        <f t="shared" ca="1" si="81"/>
        <v>0.19283587962612125</v>
      </c>
      <c r="W361" s="7">
        <f ca="1">IF(OR(M361="〇",N361="〇"),IF(E361&lt;=$C$1,YEAR(TODAY()),YEAR(TODAY())-1),IF(E361&lt;=$C$1,YEAR(TODAY())+1,YEAR(TODAY())))</f>
        <v>2021</v>
      </c>
      <c r="X361" s="7" t="str">
        <f t="shared" si="73"/>
        <v>0401</v>
      </c>
      <c r="Y361" s="7">
        <f ca="1">IF(H361&lt;$C$1,YEAR(TODAY())+1,YEAR(TODAY()))</f>
        <v>2021</v>
      </c>
      <c r="Z361" s="8" t="str">
        <f t="shared" si="74"/>
        <v>1231</v>
      </c>
      <c r="AA361" s="9">
        <f t="shared" ca="1" si="82"/>
        <v>44287</v>
      </c>
      <c r="AB361" s="9">
        <f t="shared" ca="1" si="83"/>
        <v>44561</v>
      </c>
    </row>
    <row r="362" spans="1:28" x14ac:dyDescent="0.7">
      <c r="A362" s="1" t="s">
        <v>377</v>
      </c>
      <c r="B362" s="1" t="s">
        <v>60</v>
      </c>
      <c r="C362" s="1">
        <v>3</v>
      </c>
      <c r="E362" s="4">
        <v>415</v>
      </c>
      <c r="F362" s="4">
        <f t="shared" si="75"/>
        <v>1231</v>
      </c>
      <c r="G362" s="4">
        <f t="shared" si="76"/>
        <v>101</v>
      </c>
      <c r="H362" s="4">
        <v>103</v>
      </c>
      <c r="I362" s="3">
        <v>0.16666666666666666</v>
      </c>
      <c r="J362" s="3" t="str">
        <f t="shared" si="77"/>
        <v/>
      </c>
      <c r="K362" s="3" t="str">
        <f t="shared" si="78"/>
        <v/>
      </c>
      <c r="L362" s="3">
        <v>0.76041666666666663</v>
      </c>
      <c r="M362" s="1" t="str">
        <f ca="1">IF(E362&lt;=H362,IF(AND($C$1&gt;=E362,$C$1&lt;=H362),"〇","×"),IF(AND($C$1&gt;=E362,$C$1&lt;=F362),"〇","×"))</f>
        <v>〇</v>
      </c>
      <c r="N362" s="1" t="str">
        <f ca="1">IF(E362&gt;H362,IF(AND($C$1&gt;=G362,$C$1&lt;=H362),"〇","×"),"")</f>
        <v>×</v>
      </c>
      <c r="O362" s="1" t="str">
        <f t="shared" ca="1" si="84"/>
        <v>〇</v>
      </c>
      <c r="P362" s="1" t="str">
        <f t="shared" si="85"/>
        <v/>
      </c>
      <c r="Q362" s="1" t="str">
        <f t="shared" ca="1" si="86"/>
        <v>◎</v>
      </c>
      <c r="R362" s="1">
        <f ca="1">IF(OR(M362="〇",N362="〇"),DATEDIF($A$1,AB362,"d")+1,"-")</f>
        <v>97</v>
      </c>
      <c r="S362" s="1" t="str">
        <f ca="1">IF(AND(M362="×",OR(N362="×",N362="")),DATEDIF($A$1,AA362,"d"),"-")</f>
        <v>-</v>
      </c>
      <c r="T362" s="10">
        <f t="shared" ca="1" si="79"/>
        <v>264</v>
      </c>
      <c r="U362" s="11">
        <f t="shared" si="80"/>
        <v>0.59375</v>
      </c>
      <c r="V362" s="11">
        <f t="shared" ca="1" si="81"/>
        <v>0.18241921295945451</v>
      </c>
      <c r="W362" s="7">
        <f ca="1">IF(OR(M362="〇",N362="〇"),IF(E362&lt;=$C$1,YEAR(TODAY()),YEAR(TODAY())-1),IF(E362&lt;=$C$1,YEAR(TODAY())+1,YEAR(TODAY())))</f>
        <v>2021</v>
      </c>
      <c r="X362" s="7" t="str">
        <f t="shared" si="73"/>
        <v>0415</v>
      </c>
      <c r="Y362" s="7">
        <f ca="1">IF(H362&lt;$C$1,YEAR(TODAY())+1,YEAR(TODAY()))</f>
        <v>2022</v>
      </c>
      <c r="Z362" s="8" t="str">
        <f t="shared" si="74"/>
        <v>0103</v>
      </c>
      <c r="AA362" s="9">
        <f t="shared" ca="1" si="82"/>
        <v>44301</v>
      </c>
      <c r="AB362" s="9">
        <f t="shared" ca="1" si="83"/>
        <v>44564</v>
      </c>
    </row>
    <row r="363" spans="1:28" x14ac:dyDescent="0.7">
      <c r="A363" s="1" t="s">
        <v>378</v>
      </c>
      <c r="B363" s="1" t="s">
        <v>60</v>
      </c>
      <c r="C363" s="1">
        <v>3</v>
      </c>
      <c r="E363" s="4">
        <v>408</v>
      </c>
      <c r="F363" s="4" t="str">
        <f t="shared" si="75"/>
        <v/>
      </c>
      <c r="G363" s="4" t="str">
        <f t="shared" si="76"/>
        <v/>
      </c>
      <c r="H363" s="4">
        <v>1231</v>
      </c>
      <c r="I363" s="3">
        <v>0.125</v>
      </c>
      <c r="J363" s="3" t="str">
        <f t="shared" si="77"/>
        <v/>
      </c>
      <c r="K363" s="3" t="str">
        <f t="shared" si="78"/>
        <v/>
      </c>
      <c r="L363" s="3">
        <v>0.72916666666666663</v>
      </c>
      <c r="M363" s="1" t="str">
        <f ca="1">IF(E363&lt;=H363,IF(AND($C$1&gt;=E363,$C$1&lt;=H363),"〇","×"),IF(AND($C$1&gt;=E363,$C$1&lt;=F363),"〇","×"))</f>
        <v>〇</v>
      </c>
      <c r="N363" s="1" t="str">
        <f>IF(E363&gt;H363,IF(AND($C$1&gt;=G363,$C$1&lt;=H363),"〇","×"),"")</f>
        <v/>
      </c>
      <c r="O363" s="1" t="str">
        <f t="shared" ca="1" si="84"/>
        <v>〇</v>
      </c>
      <c r="P363" s="1" t="str">
        <f t="shared" si="85"/>
        <v/>
      </c>
      <c r="Q363" s="1" t="str">
        <f t="shared" ca="1" si="86"/>
        <v>◎</v>
      </c>
      <c r="R363" s="1">
        <f ca="1">IF(OR(M363="〇",N363="〇"),DATEDIF($A$1,AB363,"d")+1,"-")</f>
        <v>94</v>
      </c>
      <c r="S363" s="1" t="str">
        <f ca="1">IF(AND(M363="×",OR(N363="×",N363="")),DATEDIF($A$1,AA363,"d"),"-")</f>
        <v>-</v>
      </c>
      <c r="T363" s="10">
        <f t="shared" ca="1" si="79"/>
        <v>268</v>
      </c>
      <c r="U363" s="11">
        <f t="shared" si="80"/>
        <v>0.60416666666666663</v>
      </c>
      <c r="V363" s="11">
        <f t="shared" ca="1" si="81"/>
        <v>0.15116921295945451</v>
      </c>
      <c r="W363" s="7">
        <f ca="1">IF(OR(M363="〇",N363="〇"),IF(E363&lt;=$C$1,YEAR(TODAY()),YEAR(TODAY())-1),IF(E363&lt;=$C$1,YEAR(TODAY())+1,YEAR(TODAY())))</f>
        <v>2021</v>
      </c>
      <c r="X363" s="7" t="str">
        <f t="shared" si="73"/>
        <v>0408</v>
      </c>
      <c r="Y363" s="7">
        <f ca="1">IF(H363&lt;$C$1,YEAR(TODAY())+1,YEAR(TODAY()))</f>
        <v>2021</v>
      </c>
      <c r="Z363" s="8" t="str">
        <f t="shared" si="74"/>
        <v>1231</v>
      </c>
      <c r="AA363" s="9">
        <f t="shared" ca="1" si="82"/>
        <v>44294</v>
      </c>
      <c r="AB363" s="9">
        <f t="shared" ca="1" si="83"/>
        <v>44561</v>
      </c>
    </row>
    <row r="364" spans="1:28" x14ac:dyDescent="0.7">
      <c r="A364" s="1" t="s">
        <v>379</v>
      </c>
      <c r="B364" s="1" t="s">
        <v>116</v>
      </c>
      <c r="C364" s="1">
        <v>3</v>
      </c>
      <c r="E364" s="4">
        <v>315</v>
      </c>
      <c r="F364" s="4" t="str">
        <f t="shared" si="75"/>
        <v/>
      </c>
      <c r="G364" s="4" t="str">
        <f t="shared" si="76"/>
        <v/>
      </c>
      <c r="H364" s="4">
        <v>1231</v>
      </c>
      <c r="I364" s="3">
        <v>0.1875</v>
      </c>
      <c r="J364" s="3" t="str">
        <f t="shared" si="77"/>
        <v/>
      </c>
      <c r="K364" s="3" t="str">
        <f t="shared" si="78"/>
        <v/>
      </c>
      <c r="L364" s="3">
        <v>0.76041666666666663</v>
      </c>
      <c r="M364" s="1" t="str">
        <f ca="1">IF(E364&lt;=H364,IF(AND($C$1&gt;=E364,$C$1&lt;=H364),"〇","×"),IF(AND($C$1&gt;=E364,$C$1&lt;=F364),"〇","×"))</f>
        <v>〇</v>
      </c>
      <c r="N364" s="1" t="str">
        <f>IF(E364&gt;H364,IF(AND($C$1&gt;=G364,$C$1&lt;=H364),"〇","×"),"")</f>
        <v/>
      </c>
      <c r="O364" s="1" t="str">
        <f t="shared" ca="1" si="84"/>
        <v>〇</v>
      </c>
      <c r="P364" s="1" t="str">
        <f t="shared" si="85"/>
        <v/>
      </c>
      <c r="Q364" s="1" t="str">
        <f t="shared" ca="1" si="86"/>
        <v>◎</v>
      </c>
      <c r="R364" s="1">
        <f ca="1">IF(OR(M364="〇",N364="〇"),DATEDIF($A$1,AB364,"d")+1,"-")</f>
        <v>94</v>
      </c>
      <c r="S364" s="1" t="str">
        <f ca="1">IF(AND(M364="×",OR(N364="×",N364="")),DATEDIF($A$1,AA364,"d"),"-")</f>
        <v>-</v>
      </c>
      <c r="T364" s="10">
        <f t="shared" ca="1" si="79"/>
        <v>292</v>
      </c>
      <c r="U364" s="11">
        <f t="shared" si="80"/>
        <v>0.57291666666666663</v>
      </c>
      <c r="V364" s="11">
        <f t="shared" ca="1" si="81"/>
        <v>0.18241921295945451</v>
      </c>
      <c r="W364" s="7">
        <f ca="1">IF(OR(M364="〇",N364="〇"),IF(E364&lt;=$C$1,YEAR(TODAY()),YEAR(TODAY())-1),IF(E364&lt;=$C$1,YEAR(TODAY())+1,YEAR(TODAY())))</f>
        <v>2021</v>
      </c>
      <c r="X364" s="7" t="str">
        <f t="shared" si="73"/>
        <v>0315</v>
      </c>
      <c r="Y364" s="7">
        <f ca="1">IF(H364&lt;$C$1,YEAR(TODAY())+1,YEAR(TODAY()))</f>
        <v>2021</v>
      </c>
      <c r="Z364" s="8" t="str">
        <f t="shared" si="74"/>
        <v>1231</v>
      </c>
      <c r="AA364" s="9">
        <f t="shared" ca="1" si="82"/>
        <v>44270</v>
      </c>
      <c r="AB364" s="9">
        <f t="shared" ca="1" si="83"/>
        <v>44561</v>
      </c>
    </row>
    <row r="365" spans="1:28" x14ac:dyDescent="0.7">
      <c r="A365" s="1" t="s">
        <v>380</v>
      </c>
      <c r="B365" s="1" t="s">
        <v>116</v>
      </c>
      <c r="C365" s="1">
        <v>3</v>
      </c>
      <c r="E365" s="4">
        <v>401</v>
      </c>
      <c r="F365" s="4" t="str">
        <f t="shared" si="75"/>
        <v/>
      </c>
      <c r="G365" s="4" t="str">
        <f t="shared" si="76"/>
        <v/>
      </c>
      <c r="H365" s="4">
        <v>1231</v>
      </c>
      <c r="I365" s="3">
        <v>0.125</v>
      </c>
      <c r="J365" s="3" t="str">
        <f t="shared" si="77"/>
        <v/>
      </c>
      <c r="K365" s="3" t="str">
        <f t="shared" si="78"/>
        <v/>
      </c>
      <c r="L365" s="3">
        <v>0.75</v>
      </c>
      <c r="M365" s="1" t="str">
        <f ca="1">IF(E365&lt;=H365,IF(AND($C$1&gt;=E365,$C$1&lt;=H365),"〇","×"),IF(AND($C$1&gt;=E365,$C$1&lt;=F365),"〇","×"))</f>
        <v>〇</v>
      </c>
      <c r="N365" s="1" t="str">
        <f>IF(E365&gt;H365,IF(AND($C$1&gt;=G365,$C$1&lt;=H365),"〇","×"),"")</f>
        <v/>
      </c>
      <c r="O365" s="1" t="str">
        <f t="shared" ca="1" si="84"/>
        <v>〇</v>
      </c>
      <c r="P365" s="1" t="str">
        <f t="shared" si="85"/>
        <v/>
      </c>
      <c r="Q365" s="1" t="str">
        <f t="shared" ca="1" si="86"/>
        <v>◎</v>
      </c>
      <c r="R365" s="1">
        <f ca="1">IF(OR(M365="〇",N365="〇"),DATEDIF($A$1,AB365,"d")+1,"-")</f>
        <v>94</v>
      </c>
      <c r="S365" s="1" t="str">
        <f ca="1">IF(AND(M365="×",OR(N365="×",N365="")),DATEDIF($A$1,AA365,"d"),"-")</f>
        <v>-</v>
      </c>
      <c r="T365" s="10">
        <f t="shared" ca="1" si="79"/>
        <v>275</v>
      </c>
      <c r="U365" s="11">
        <f t="shared" si="80"/>
        <v>0.625</v>
      </c>
      <c r="V365" s="11">
        <f t="shared" ca="1" si="81"/>
        <v>0.17200254629278788</v>
      </c>
      <c r="W365" s="7">
        <f ca="1">IF(OR(M365="〇",N365="〇"),IF(E365&lt;=$C$1,YEAR(TODAY()),YEAR(TODAY())-1),IF(E365&lt;=$C$1,YEAR(TODAY())+1,YEAR(TODAY())))</f>
        <v>2021</v>
      </c>
      <c r="X365" s="7" t="str">
        <f t="shared" si="73"/>
        <v>0401</v>
      </c>
      <c r="Y365" s="7">
        <f ca="1">IF(H365&lt;$C$1,YEAR(TODAY())+1,YEAR(TODAY()))</f>
        <v>2021</v>
      </c>
      <c r="Z365" s="8" t="str">
        <f t="shared" si="74"/>
        <v>1231</v>
      </c>
      <c r="AA365" s="9">
        <f t="shared" ca="1" si="82"/>
        <v>44287</v>
      </c>
      <c r="AB365" s="9">
        <f t="shared" ca="1" si="83"/>
        <v>44561</v>
      </c>
    </row>
    <row r="366" spans="1:28" x14ac:dyDescent="0.7">
      <c r="A366" s="1" t="s">
        <v>381</v>
      </c>
      <c r="B366" s="1" t="s">
        <v>115</v>
      </c>
      <c r="C366" s="1">
        <v>3</v>
      </c>
      <c r="E366" s="4">
        <v>401</v>
      </c>
      <c r="F366" s="4">
        <f t="shared" si="75"/>
        <v>1231</v>
      </c>
      <c r="G366" s="4">
        <f t="shared" si="76"/>
        <v>101</v>
      </c>
      <c r="H366" s="4">
        <v>110</v>
      </c>
      <c r="I366" s="3">
        <v>0.125</v>
      </c>
      <c r="J366" s="3" t="str">
        <f t="shared" si="77"/>
        <v/>
      </c>
      <c r="K366" s="3" t="str">
        <f t="shared" si="78"/>
        <v/>
      </c>
      <c r="L366" s="3">
        <v>0.75</v>
      </c>
      <c r="M366" s="1" t="str">
        <f ca="1">IF(E366&lt;=H366,IF(AND($C$1&gt;=E366,$C$1&lt;=H366),"〇","×"),IF(AND($C$1&gt;=E366,$C$1&lt;=F366),"〇","×"))</f>
        <v>〇</v>
      </c>
      <c r="N366" s="1" t="str">
        <f ca="1">IF(E366&gt;H366,IF(AND($C$1&gt;=G366,$C$1&lt;=H366),"〇","×"),"")</f>
        <v>×</v>
      </c>
      <c r="O366" s="1" t="str">
        <f t="shared" ca="1" si="84"/>
        <v>〇</v>
      </c>
      <c r="P366" s="1" t="str">
        <f t="shared" si="85"/>
        <v/>
      </c>
      <c r="Q366" s="1" t="str">
        <f t="shared" ca="1" si="86"/>
        <v>◎</v>
      </c>
      <c r="R366" s="1">
        <f ca="1">IF(OR(M366="〇",N366="〇"),DATEDIF($A$1,AB366,"d")+1,"-")</f>
        <v>104</v>
      </c>
      <c r="S366" s="1" t="str">
        <f ca="1">IF(AND(M366="×",OR(N366="×",N366="")),DATEDIF($A$1,AA366,"d"),"-")</f>
        <v>-</v>
      </c>
      <c r="T366" s="10">
        <f t="shared" ca="1" si="79"/>
        <v>285</v>
      </c>
      <c r="U366" s="11">
        <f t="shared" si="80"/>
        <v>0.625</v>
      </c>
      <c r="V366" s="11">
        <f t="shared" ca="1" si="81"/>
        <v>0.17200254629278788</v>
      </c>
      <c r="W366" s="7">
        <f ca="1">IF(OR(M366="〇",N366="〇"),IF(E366&lt;=$C$1,YEAR(TODAY()),YEAR(TODAY())-1),IF(E366&lt;=$C$1,YEAR(TODAY())+1,YEAR(TODAY())))</f>
        <v>2021</v>
      </c>
      <c r="X366" s="7" t="str">
        <f t="shared" si="73"/>
        <v>0401</v>
      </c>
      <c r="Y366" s="7">
        <f ca="1">IF(H366&lt;$C$1,YEAR(TODAY())+1,YEAR(TODAY()))</f>
        <v>2022</v>
      </c>
      <c r="Z366" s="8" t="str">
        <f t="shared" si="74"/>
        <v>0110</v>
      </c>
      <c r="AA366" s="9">
        <f t="shared" ca="1" si="82"/>
        <v>44287</v>
      </c>
      <c r="AB366" s="9">
        <f t="shared" ca="1" si="83"/>
        <v>44571</v>
      </c>
    </row>
    <row r="367" spans="1:28" x14ac:dyDescent="0.7">
      <c r="A367" s="1" t="s">
        <v>382</v>
      </c>
      <c r="B367" s="1" t="s">
        <v>116</v>
      </c>
      <c r="C367" s="1">
        <v>3</v>
      </c>
      <c r="E367" s="4">
        <v>410</v>
      </c>
      <c r="F367" s="4" t="str">
        <f t="shared" si="75"/>
        <v/>
      </c>
      <c r="G367" s="4" t="str">
        <f t="shared" si="76"/>
        <v/>
      </c>
      <c r="H367" s="4">
        <v>1231</v>
      </c>
      <c r="I367" s="3">
        <v>0.1875</v>
      </c>
      <c r="J367" s="3" t="str">
        <f t="shared" si="77"/>
        <v/>
      </c>
      <c r="K367" s="3" t="str">
        <f t="shared" si="78"/>
        <v/>
      </c>
      <c r="L367" s="3">
        <v>0.77083333333333337</v>
      </c>
      <c r="M367" s="1" t="str">
        <f ca="1">IF(E367&lt;=H367,IF(AND($C$1&gt;=E367,$C$1&lt;=H367),"〇","×"),IF(AND($C$1&gt;=E367,$C$1&lt;=F367),"〇","×"))</f>
        <v>〇</v>
      </c>
      <c r="N367" s="1" t="str">
        <f>IF(E367&gt;H367,IF(AND($C$1&gt;=G367,$C$1&lt;=H367),"〇","×"),"")</f>
        <v/>
      </c>
      <c r="O367" s="1" t="str">
        <f t="shared" ca="1" si="84"/>
        <v>〇</v>
      </c>
      <c r="P367" s="1" t="str">
        <f t="shared" si="85"/>
        <v/>
      </c>
      <c r="Q367" s="1" t="str">
        <f t="shared" ca="1" si="86"/>
        <v>◎</v>
      </c>
      <c r="R367" s="1">
        <f ca="1">IF(OR(M367="〇",N367="〇"),DATEDIF($A$1,AB367,"d")+1,"-")</f>
        <v>94</v>
      </c>
      <c r="S367" s="1" t="str">
        <f ca="1">IF(AND(M367="×",OR(N367="×",N367="")),DATEDIF($A$1,AA367,"d"),"-")</f>
        <v>-</v>
      </c>
      <c r="T367" s="10">
        <f t="shared" ca="1" si="79"/>
        <v>266</v>
      </c>
      <c r="U367" s="11">
        <f t="shared" si="80"/>
        <v>0.58333333333333337</v>
      </c>
      <c r="V367" s="11">
        <f t="shared" ca="1" si="81"/>
        <v>0.19283587962612125</v>
      </c>
      <c r="W367" s="7">
        <f ca="1">IF(OR(M367="〇",N367="〇"),IF(E367&lt;=$C$1,YEAR(TODAY()),YEAR(TODAY())-1),IF(E367&lt;=$C$1,YEAR(TODAY())+1,YEAR(TODAY())))</f>
        <v>2021</v>
      </c>
      <c r="X367" s="7" t="str">
        <f t="shared" si="73"/>
        <v>0410</v>
      </c>
      <c r="Y367" s="7">
        <f ca="1">IF(H367&lt;$C$1,YEAR(TODAY())+1,YEAR(TODAY()))</f>
        <v>2021</v>
      </c>
      <c r="Z367" s="8" t="str">
        <f t="shared" si="74"/>
        <v>1231</v>
      </c>
      <c r="AA367" s="9">
        <f t="shared" ca="1" si="82"/>
        <v>44296</v>
      </c>
      <c r="AB367" s="9">
        <f t="shared" ca="1" si="83"/>
        <v>44561</v>
      </c>
    </row>
    <row r="368" spans="1:28" x14ac:dyDescent="0.7">
      <c r="A368" s="1" t="s">
        <v>383</v>
      </c>
      <c r="B368" s="1" t="s">
        <v>114</v>
      </c>
      <c r="C368" s="1">
        <v>3</v>
      </c>
      <c r="E368" s="4">
        <v>401</v>
      </c>
      <c r="F368" s="4" t="str">
        <f t="shared" si="75"/>
        <v/>
      </c>
      <c r="G368" s="4" t="str">
        <f t="shared" si="76"/>
        <v/>
      </c>
      <c r="H368" s="4">
        <v>1231</v>
      </c>
      <c r="I368" s="3">
        <v>0.125</v>
      </c>
      <c r="J368" s="3" t="str">
        <f t="shared" si="77"/>
        <v/>
      </c>
      <c r="K368" s="3" t="str">
        <f t="shared" si="78"/>
        <v/>
      </c>
      <c r="L368" s="3">
        <v>0.75</v>
      </c>
      <c r="M368" s="1" t="str">
        <f ca="1">IF(E368&lt;=H368,IF(AND($C$1&gt;=E368,$C$1&lt;=H368),"〇","×"),IF(AND($C$1&gt;=E368,$C$1&lt;=F368),"〇","×"))</f>
        <v>〇</v>
      </c>
      <c r="N368" s="1" t="str">
        <f>IF(E368&gt;H368,IF(AND($C$1&gt;=G368,$C$1&lt;=H368),"〇","×"),"")</f>
        <v/>
      </c>
      <c r="O368" s="1" t="str">
        <f t="shared" ca="1" si="84"/>
        <v>〇</v>
      </c>
      <c r="P368" s="1" t="str">
        <f t="shared" si="85"/>
        <v/>
      </c>
      <c r="Q368" s="1" t="str">
        <f t="shared" ca="1" si="86"/>
        <v>◎</v>
      </c>
      <c r="R368" s="1">
        <f ca="1">IF(OR(M368="〇",N368="〇"),DATEDIF($A$1,AB368,"d")+1,"-")</f>
        <v>94</v>
      </c>
      <c r="S368" s="1" t="str">
        <f ca="1">IF(AND(M368="×",OR(N368="×",N368="")),DATEDIF($A$1,AA368,"d"),"-")</f>
        <v>-</v>
      </c>
      <c r="T368" s="10">
        <f t="shared" ca="1" si="79"/>
        <v>275</v>
      </c>
      <c r="U368" s="11">
        <f t="shared" si="80"/>
        <v>0.625</v>
      </c>
      <c r="V368" s="11">
        <f t="shared" ca="1" si="81"/>
        <v>0.17200254629278788</v>
      </c>
      <c r="W368" s="7">
        <f ca="1">IF(OR(M368="〇",N368="〇"),IF(E368&lt;=$C$1,YEAR(TODAY()),YEAR(TODAY())-1),IF(E368&lt;=$C$1,YEAR(TODAY())+1,YEAR(TODAY())))</f>
        <v>2021</v>
      </c>
      <c r="X368" s="7" t="str">
        <f t="shared" si="73"/>
        <v>0401</v>
      </c>
      <c r="Y368" s="7">
        <f ca="1">IF(H368&lt;$C$1,YEAR(TODAY())+1,YEAR(TODAY()))</f>
        <v>2021</v>
      </c>
      <c r="Z368" s="8" t="str">
        <f t="shared" si="74"/>
        <v>1231</v>
      </c>
      <c r="AA368" s="9">
        <f t="shared" ca="1" si="82"/>
        <v>44287</v>
      </c>
      <c r="AB368" s="9">
        <f t="shared" ca="1" si="83"/>
        <v>44561</v>
      </c>
    </row>
    <row r="369" spans="1:28" x14ac:dyDescent="0.7">
      <c r="A369" s="1" t="s">
        <v>384</v>
      </c>
      <c r="B369" s="1" t="s">
        <v>114</v>
      </c>
      <c r="C369" s="1">
        <v>3</v>
      </c>
      <c r="E369" s="4">
        <v>401</v>
      </c>
      <c r="F369" s="4" t="str">
        <f t="shared" si="75"/>
        <v/>
      </c>
      <c r="G369" s="4" t="str">
        <f t="shared" si="76"/>
        <v/>
      </c>
      <c r="H369" s="4">
        <v>1220</v>
      </c>
      <c r="I369" s="3">
        <v>0.1875</v>
      </c>
      <c r="J369" s="3" t="str">
        <f t="shared" si="77"/>
        <v/>
      </c>
      <c r="K369" s="3" t="str">
        <f t="shared" si="78"/>
        <v/>
      </c>
      <c r="L369" s="3">
        <v>0.72916666666666663</v>
      </c>
      <c r="M369" s="1" t="str">
        <f ca="1">IF(E369&lt;=H369,IF(AND($C$1&gt;=E369,$C$1&lt;=H369),"〇","×"),IF(AND($C$1&gt;=E369,$C$1&lt;=F369),"〇","×"))</f>
        <v>〇</v>
      </c>
      <c r="N369" s="1" t="str">
        <f>IF(E369&gt;H369,IF(AND($C$1&gt;=G369,$C$1&lt;=H369),"〇","×"),"")</f>
        <v/>
      </c>
      <c r="O369" s="1" t="str">
        <f t="shared" ca="1" si="84"/>
        <v>〇</v>
      </c>
      <c r="P369" s="1" t="str">
        <f t="shared" si="85"/>
        <v/>
      </c>
      <c r="Q369" s="1" t="str">
        <f t="shared" ca="1" si="86"/>
        <v>◎</v>
      </c>
      <c r="R369" s="1">
        <f ca="1">IF(OR(M369="〇",N369="〇"),DATEDIF($A$1,AB369,"d")+1,"-")</f>
        <v>83</v>
      </c>
      <c r="S369" s="1" t="str">
        <f ca="1">IF(AND(M369="×",OR(N369="×",N369="")),DATEDIF($A$1,AA369,"d"),"-")</f>
        <v>-</v>
      </c>
      <c r="T369" s="10">
        <f t="shared" ca="1" si="79"/>
        <v>264</v>
      </c>
      <c r="U369" s="11">
        <f t="shared" si="80"/>
        <v>0.54166666666666663</v>
      </c>
      <c r="V369" s="11">
        <f t="shared" ca="1" si="81"/>
        <v>0.15116921295945451</v>
      </c>
      <c r="W369" s="7">
        <f ca="1">IF(OR(M369="〇",N369="〇"),IF(E369&lt;=$C$1,YEAR(TODAY()),YEAR(TODAY())-1),IF(E369&lt;=$C$1,YEAR(TODAY())+1,YEAR(TODAY())))</f>
        <v>2021</v>
      </c>
      <c r="X369" s="7" t="str">
        <f t="shared" si="73"/>
        <v>0401</v>
      </c>
      <c r="Y369" s="7">
        <f ca="1">IF(H369&lt;$C$1,YEAR(TODAY())+1,YEAR(TODAY()))</f>
        <v>2021</v>
      </c>
      <c r="Z369" s="8" t="str">
        <f t="shared" si="74"/>
        <v>1220</v>
      </c>
      <c r="AA369" s="9">
        <f t="shared" ca="1" si="82"/>
        <v>44287</v>
      </c>
      <c r="AB369" s="9">
        <f t="shared" ca="1" si="83"/>
        <v>44550</v>
      </c>
    </row>
    <row r="370" spans="1:28" x14ac:dyDescent="0.7">
      <c r="A370" s="1" t="s">
        <v>385</v>
      </c>
      <c r="B370" s="1" t="s">
        <v>114</v>
      </c>
      <c r="C370" s="1">
        <v>3</v>
      </c>
      <c r="E370" s="4">
        <v>320</v>
      </c>
      <c r="F370" s="4" t="str">
        <f t="shared" si="75"/>
        <v/>
      </c>
      <c r="G370" s="4" t="str">
        <f t="shared" si="76"/>
        <v/>
      </c>
      <c r="H370" s="4">
        <v>1231</v>
      </c>
      <c r="I370" s="3">
        <v>0.125</v>
      </c>
      <c r="J370" s="3" t="str">
        <f t="shared" si="77"/>
        <v/>
      </c>
      <c r="K370" s="3" t="str">
        <f t="shared" si="78"/>
        <v/>
      </c>
      <c r="L370" s="3">
        <v>0.75</v>
      </c>
      <c r="M370" s="1" t="str">
        <f ca="1">IF(E370&lt;=H370,IF(AND($C$1&gt;=E370,$C$1&lt;=H370),"〇","×"),IF(AND($C$1&gt;=E370,$C$1&lt;=F370),"〇","×"))</f>
        <v>〇</v>
      </c>
      <c r="N370" s="1" t="str">
        <f>IF(E370&gt;H370,IF(AND($C$1&gt;=G370,$C$1&lt;=H370),"〇","×"),"")</f>
        <v/>
      </c>
      <c r="O370" s="1" t="str">
        <f t="shared" ca="1" si="84"/>
        <v>〇</v>
      </c>
      <c r="P370" s="1" t="str">
        <f t="shared" si="85"/>
        <v/>
      </c>
      <c r="Q370" s="1" t="str">
        <f t="shared" ca="1" si="86"/>
        <v>◎</v>
      </c>
      <c r="R370" s="1">
        <f ca="1">IF(OR(M370="〇",N370="〇"),DATEDIF($A$1,AB370,"d")+1,"-")</f>
        <v>94</v>
      </c>
      <c r="S370" s="1" t="str">
        <f ca="1">IF(AND(M370="×",OR(N370="×",N370="")),DATEDIF($A$1,AA370,"d"),"-")</f>
        <v>-</v>
      </c>
      <c r="T370" s="10">
        <f t="shared" ca="1" si="79"/>
        <v>287</v>
      </c>
      <c r="U370" s="11">
        <f t="shared" si="80"/>
        <v>0.625</v>
      </c>
      <c r="V370" s="11">
        <f t="shared" ca="1" si="81"/>
        <v>0.17200254629278788</v>
      </c>
      <c r="W370" s="7">
        <f ca="1">IF(OR(M370="〇",N370="〇"),IF(E370&lt;=$C$1,YEAR(TODAY()),YEAR(TODAY())-1),IF(E370&lt;=$C$1,YEAR(TODAY())+1,YEAR(TODAY())))</f>
        <v>2021</v>
      </c>
      <c r="X370" s="7" t="str">
        <f t="shared" si="73"/>
        <v>0320</v>
      </c>
      <c r="Y370" s="7">
        <f ca="1">IF(H370&lt;$C$1,YEAR(TODAY())+1,YEAR(TODAY()))</f>
        <v>2021</v>
      </c>
      <c r="Z370" s="8" t="str">
        <f t="shared" si="74"/>
        <v>1231</v>
      </c>
      <c r="AA370" s="9">
        <f t="shared" ca="1" si="82"/>
        <v>44275</v>
      </c>
      <c r="AB370" s="9">
        <f t="shared" ca="1" si="83"/>
        <v>44561</v>
      </c>
    </row>
    <row r="371" spans="1:28" x14ac:dyDescent="0.7">
      <c r="A371" s="1" t="s">
        <v>386</v>
      </c>
      <c r="B371" s="1" t="s">
        <v>60</v>
      </c>
      <c r="C371" s="1">
        <v>3</v>
      </c>
      <c r="E371" s="4">
        <v>401</v>
      </c>
      <c r="F371" s="4" t="str">
        <f t="shared" si="75"/>
        <v/>
      </c>
      <c r="G371" s="4" t="str">
        <f t="shared" si="76"/>
        <v/>
      </c>
      <c r="H371" s="4">
        <v>1210</v>
      </c>
      <c r="I371" s="3">
        <v>0.125</v>
      </c>
      <c r="J371" s="3" t="str">
        <f t="shared" si="77"/>
        <v/>
      </c>
      <c r="K371" s="3" t="str">
        <f t="shared" si="78"/>
        <v/>
      </c>
      <c r="L371" s="3">
        <v>0.75</v>
      </c>
      <c r="M371" s="1" t="str">
        <f ca="1">IF(E371&lt;=H371,IF(AND($C$1&gt;=E371,$C$1&lt;=H371),"〇","×"),IF(AND($C$1&gt;=E371,$C$1&lt;=F371),"〇","×"))</f>
        <v>〇</v>
      </c>
      <c r="N371" s="1" t="str">
        <f>IF(E371&gt;H371,IF(AND($C$1&gt;=G371,$C$1&lt;=H371),"〇","×"),"")</f>
        <v/>
      </c>
      <c r="O371" s="1" t="str">
        <f t="shared" ca="1" si="84"/>
        <v>〇</v>
      </c>
      <c r="P371" s="1" t="str">
        <f t="shared" si="85"/>
        <v/>
      </c>
      <c r="Q371" s="1" t="str">
        <f t="shared" ca="1" si="86"/>
        <v>◎</v>
      </c>
      <c r="R371" s="1">
        <f ca="1">IF(OR(M371="〇",N371="〇"),DATEDIF($A$1,AB371,"d")+1,"-")</f>
        <v>73</v>
      </c>
      <c r="S371" s="1" t="str">
        <f ca="1">IF(AND(M371="×",OR(N371="×",N371="")),DATEDIF($A$1,AA371,"d"),"-")</f>
        <v>-</v>
      </c>
      <c r="T371" s="10">
        <f t="shared" ca="1" si="79"/>
        <v>254</v>
      </c>
      <c r="U371" s="11">
        <f t="shared" si="80"/>
        <v>0.625</v>
      </c>
      <c r="V371" s="11">
        <f t="shared" ca="1" si="81"/>
        <v>0.17200254629278788</v>
      </c>
      <c r="W371" s="7">
        <f ca="1">IF(OR(M371="〇",N371="〇"),IF(E371&lt;=$C$1,YEAR(TODAY()),YEAR(TODAY())-1),IF(E371&lt;=$C$1,YEAR(TODAY())+1,YEAR(TODAY())))</f>
        <v>2021</v>
      </c>
      <c r="X371" s="7" t="str">
        <f t="shared" si="73"/>
        <v>0401</v>
      </c>
      <c r="Y371" s="7">
        <f ca="1">IF(H371&lt;$C$1,YEAR(TODAY())+1,YEAR(TODAY()))</f>
        <v>2021</v>
      </c>
      <c r="Z371" s="8" t="str">
        <f t="shared" si="74"/>
        <v>1210</v>
      </c>
      <c r="AA371" s="9">
        <f t="shared" ca="1" si="82"/>
        <v>44287</v>
      </c>
      <c r="AB371" s="9">
        <f t="shared" ca="1" si="83"/>
        <v>44540</v>
      </c>
    </row>
    <row r="372" spans="1:28" x14ac:dyDescent="0.7">
      <c r="A372" s="1" t="s">
        <v>387</v>
      </c>
      <c r="B372" s="1" t="s">
        <v>116</v>
      </c>
      <c r="C372" s="1">
        <v>3</v>
      </c>
      <c r="E372" s="4">
        <v>320</v>
      </c>
      <c r="F372" s="4" t="str">
        <f t="shared" si="75"/>
        <v/>
      </c>
      <c r="G372" s="4" t="str">
        <f t="shared" si="76"/>
        <v/>
      </c>
      <c r="H372" s="4">
        <v>1231</v>
      </c>
      <c r="I372" s="3">
        <v>0.1875</v>
      </c>
      <c r="J372" s="3" t="str">
        <f t="shared" si="77"/>
        <v/>
      </c>
      <c r="K372" s="3" t="str">
        <f t="shared" si="78"/>
        <v/>
      </c>
      <c r="L372" s="3">
        <v>0.75</v>
      </c>
      <c r="M372" s="1" t="str">
        <f ca="1">IF(E372&lt;=H372,IF(AND($C$1&gt;=E372,$C$1&lt;=H372),"〇","×"),IF(AND($C$1&gt;=E372,$C$1&lt;=F372),"〇","×"))</f>
        <v>〇</v>
      </c>
      <c r="N372" s="1" t="str">
        <f>IF(E372&gt;H372,IF(AND($C$1&gt;=G372,$C$1&lt;=H372),"〇","×"),"")</f>
        <v/>
      </c>
      <c r="O372" s="1" t="str">
        <f t="shared" ca="1" si="84"/>
        <v>〇</v>
      </c>
      <c r="P372" s="1" t="str">
        <f t="shared" si="85"/>
        <v/>
      </c>
      <c r="Q372" s="1" t="str">
        <f t="shared" ca="1" si="86"/>
        <v>◎</v>
      </c>
      <c r="R372" s="1">
        <f ca="1">IF(OR(M372="〇",N372="〇"),DATEDIF($A$1,AB372,"d")+1,"-")</f>
        <v>94</v>
      </c>
      <c r="S372" s="1" t="str">
        <f ca="1">IF(AND(M372="×",OR(N372="×",N372="")),DATEDIF($A$1,AA372,"d"),"-")</f>
        <v>-</v>
      </c>
      <c r="T372" s="10">
        <f t="shared" ca="1" si="79"/>
        <v>287</v>
      </c>
      <c r="U372" s="11">
        <f t="shared" si="80"/>
        <v>0.5625</v>
      </c>
      <c r="V372" s="11">
        <f t="shared" ca="1" si="81"/>
        <v>0.17200254629278788</v>
      </c>
      <c r="W372" s="7">
        <f ca="1">IF(OR(M372="〇",N372="〇"),IF(E372&lt;=$C$1,YEAR(TODAY()),YEAR(TODAY())-1),IF(E372&lt;=$C$1,YEAR(TODAY())+1,YEAR(TODAY())))</f>
        <v>2021</v>
      </c>
      <c r="X372" s="7" t="str">
        <f t="shared" si="73"/>
        <v>0320</v>
      </c>
      <c r="Y372" s="7">
        <f ca="1">IF(H372&lt;$C$1,YEAR(TODAY())+1,YEAR(TODAY()))</f>
        <v>2021</v>
      </c>
      <c r="Z372" s="8" t="str">
        <f t="shared" si="74"/>
        <v>1231</v>
      </c>
      <c r="AA372" s="9">
        <f t="shared" ca="1" si="82"/>
        <v>44275</v>
      </c>
      <c r="AB372" s="9">
        <f t="shared" ca="1" si="83"/>
        <v>44561</v>
      </c>
    </row>
    <row r="373" spans="1:28" x14ac:dyDescent="0.7">
      <c r="A373" s="1" t="s">
        <v>388</v>
      </c>
      <c r="B373" s="1" t="s">
        <v>116</v>
      </c>
      <c r="C373" s="1">
        <v>3</v>
      </c>
      <c r="E373" s="4">
        <v>401</v>
      </c>
      <c r="F373" s="4" t="str">
        <f t="shared" si="75"/>
        <v/>
      </c>
      <c r="G373" s="4" t="str">
        <f t="shared" si="76"/>
        <v/>
      </c>
      <c r="H373" s="4">
        <v>1231</v>
      </c>
      <c r="I373" s="3">
        <v>0.125</v>
      </c>
      <c r="J373" s="3" t="str">
        <f t="shared" si="77"/>
        <v/>
      </c>
      <c r="K373" s="3" t="str">
        <f t="shared" si="78"/>
        <v/>
      </c>
      <c r="L373" s="3">
        <v>0.75</v>
      </c>
      <c r="M373" s="1" t="str">
        <f ca="1">IF(E373&lt;=H373,IF(AND($C$1&gt;=E373,$C$1&lt;=H373),"〇","×"),IF(AND($C$1&gt;=E373,$C$1&lt;=F373),"〇","×"))</f>
        <v>〇</v>
      </c>
      <c r="N373" s="1" t="str">
        <f>IF(E373&gt;H373,IF(AND($C$1&gt;=G373,$C$1&lt;=H373),"〇","×"),"")</f>
        <v/>
      </c>
      <c r="O373" s="1" t="str">
        <f t="shared" ca="1" si="84"/>
        <v>〇</v>
      </c>
      <c r="P373" s="1" t="str">
        <f t="shared" si="85"/>
        <v/>
      </c>
      <c r="Q373" s="1" t="str">
        <f t="shared" ca="1" si="86"/>
        <v>◎</v>
      </c>
      <c r="R373" s="1">
        <f ca="1">IF(OR(M373="〇",N373="〇"),DATEDIF($A$1,AB373,"d")+1,"-")</f>
        <v>94</v>
      </c>
      <c r="S373" s="1" t="str">
        <f ca="1">IF(AND(M373="×",OR(N373="×",N373="")),DATEDIF($A$1,AA373,"d"),"-")</f>
        <v>-</v>
      </c>
      <c r="T373" s="10">
        <f t="shared" ca="1" si="79"/>
        <v>275</v>
      </c>
      <c r="U373" s="11">
        <f t="shared" si="80"/>
        <v>0.625</v>
      </c>
      <c r="V373" s="11">
        <f t="shared" ca="1" si="81"/>
        <v>0.17200254629278788</v>
      </c>
      <c r="W373" s="7">
        <f ca="1">IF(OR(M373="〇",N373="〇"),IF(E373&lt;=$C$1,YEAR(TODAY()),YEAR(TODAY())-1),IF(E373&lt;=$C$1,YEAR(TODAY())+1,YEAR(TODAY())))</f>
        <v>2021</v>
      </c>
      <c r="X373" s="7" t="str">
        <f t="shared" si="73"/>
        <v>0401</v>
      </c>
      <c r="Y373" s="7">
        <f ca="1">IF(H373&lt;$C$1,YEAR(TODAY())+1,YEAR(TODAY()))</f>
        <v>2021</v>
      </c>
      <c r="Z373" s="8" t="str">
        <f t="shared" si="74"/>
        <v>1231</v>
      </c>
      <c r="AA373" s="9">
        <f t="shared" ca="1" si="82"/>
        <v>44287</v>
      </c>
      <c r="AB373" s="9">
        <f t="shared" ca="1" si="83"/>
        <v>44561</v>
      </c>
    </row>
    <row r="374" spans="1:28" x14ac:dyDescent="0.7">
      <c r="A374" s="1" t="s">
        <v>389</v>
      </c>
      <c r="B374" s="1" t="s">
        <v>116</v>
      </c>
      <c r="C374" s="1">
        <v>3</v>
      </c>
      <c r="E374" s="4">
        <v>315</v>
      </c>
      <c r="F374" s="4">
        <f t="shared" si="75"/>
        <v>1231</v>
      </c>
      <c r="G374" s="4">
        <f t="shared" si="76"/>
        <v>101</v>
      </c>
      <c r="H374" s="4">
        <v>120</v>
      </c>
      <c r="I374" s="3">
        <v>0.125</v>
      </c>
      <c r="J374" s="3" t="str">
        <f t="shared" si="77"/>
        <v/>
      </c>
      <c r="K374" s="3" t="str">
        <f t="shared" si="78"/>
        <v/>
      </c>
      <c r="L374" s="3">
        <v>0.76041666666666663</v>
      </c>
      <c r="M374" s="1" t="str">
        <f ca="1">IF(E374&lt;=H374,IF(AND($C$1&gt;=E374,$C$1&lt;=H374),"〇","×"),IF(AND($C$1&gt;=E374,$C$1&lt;=F374),"〇","×"))</f>
        <v>〇</v>
      </c>
      <c r="N374" s="1" t="str">
        <f ca="1">IF(E374&gt;H374,IF(AND($C$1&gt;=G374,$C$1&lt;=H374),"〇","×"),"")</f>
        <v>×</v>
      </c>
      <c r="O374" s="1" t="str">
        <f t="shared" ca="1" si="84"/>
        <v>〇</v>
      </c>
      <c r="P374" s="1" t="str">
        <f t="shared" si="85"/>
        <v/>
      </c>
      <c r="Q374" s="1" t="str">
        <f t="shared" ca="1" si="86"/>
        <v>◎</v>
      </c>
      <c r="R374" s="1">
        <f ca="1">IF(OR(M374="〇",N374="〇"),DATEDIF($A$1,AB374,"d")+1,"-")</f>
        <v>114</v>
      </c>
      <c r="S374" s="1" t="str">
        <f ca="1">IF(AND(M374="×",OR(N374="×",N374="")),DATEDIF($A$1,AA374,"d"),"-")</f>
        <v>-</v>
      </c>
      <c r="T374" s="10">
        <f t="shared" ca="1" si="79"/>
        <v>312</v>
      </c>
      <c r="U374" s="11">
        <f t="shared" si="80"/>
        <v>0.63541666666666663</v>
      </c>
      <c r="V374" s="11">
        <f t="shared" ca="1" si="81"/>
        <v>0.18241921295945451</v>
      </c>
      <c r="W374" s="7">
        <f ca="1">IF(OR(M374="〇",N374="〇"),IF(E374&lt;=$C$1,YEAR(TODAY()),YEAR(TODAY())-1),IF(E374&lt;=$C$1,YEAR(TODAY())+1,YEAR(TODAY())))</f>
        <v>2021</v>
      </c>
      <c r="X374" s="7" t="str">
        <f t="shared" si="73"/>
        <v>0315</v>
      </c>
      <c r="Y374" s="7">
        <f ca="1">IF(H374&lt;$C$1,YEAR(TODAY())+1,YEAR(TODAY()))</f>
        <v>2022</v>
      </c>
      <c r="Z374" s="8" t="str">
        <f t="shared" si="74"/>
        <v>0120</v>
      </c>
      <c r="AA374" s="9">
        <f t="shared" ca="1" si="82"/>
        <v>44270</v>
      </c>
      <c r="AB374" s="9">
        <f t="shared" ca="1" si="83"/>
        <v>44581</v>
      </c>
    </row>
    <row r="375" spans="1:28" x14ac:dyDescent="0.7">
      <c r="A375" s="1" t="s">
        <v>390</v>
      </c>
      <c r="B375" s="1" t="s">
        <v>115</v>
      </c>
      <c r="C375" s="1">
        <v>3</v>
      </c>
      <c r="E375" s="4">
        <v>401</v>
      </c>
      <c r="F375" s="4" t="str">
        <f t="shared" si="75"/>
        <v/>
      </c>
      <c r="G375" s="4" t="str">
        <f t="shared" si="76"/>
        <v/>
      </c>
      <c r="H375" s="4">
        <v>1231</v>
      </c>
      <c r="I375" s="3">
        <v>0.16666666666666666</v>
      </c>
      <c r="J375" s="3" t="str">
        <f t="shared" si="77"/>
        <v/>
      </c>
      <c r="K375" s="3" t="str">
        <f t="shared" si="78"/>
        <v/>
      </c>
      <c r="L375" s="3">
        <v>0.72916666666666663</v>
      </c>
      <c r="M375" s="1" t="str">
        <f ca="1">IF(E375&lt;=H375,IF(AND($C$1&gt;=E375,$C$1&lt;=H375),"〇","×"),IF(AND($C$1&gt;=E375,$C$1&lt;=F375),"〇","×"))</f>
        <v>〇</v>
      </c>
      <c r="N375" s="1" t="str">
        <f>IF(E375&gt;H375,IF(AND($C$1&gt;=G375,$C$1&lt;=H375),"〇","×"),"")</f>
        <v/>
      </c>
      <c r="O375" s="1" t="str">
        <f t="shared" ca="1" si="84"/>
        <v>〇</v>
      </c>
      <c r="P375" s="1" t="str">
        <f t="shared" si="85"/>
        <v/>
      </c>
      <c r="Q375" s="1" t="str">
        <f t="shared" ca="1" si="86"/>
        <v>◎</v>
      </c>
      <c r="R375" s="1">
        <f ca="1">IF(OR(M375="〇",N375="〇"),DATEDIF($A$1,AB375,"d")+1,"-")</f>
        <v>94</v>
      </c>
      <c r="S375" s="1" t="str">
        <f ca="1">IF(AND(M375="×",OR(N375="×",N375="")),DATEDIF($A$1,AA375,"d"),"-")</f>
        <v>-</v>
      </c>
      <c r="T375" s="10">
        <f t="shared" ca="1" si="79"/>
        <v>275</v>
      </c>
      <c r="U375" s="11">
        <f t="shared" si="80"/>
        <v>0.5625</v>
      </c>
      <c r="V375" s="11">
        <f t="shared" ca="1" si="81"/>
        <v>0.15116921295945451</v>
      </c>
      <c r="W375" s="7">
        <f ca="1">IF(OR(M375="〇",N375="〇"),IF(E375&lt;=$C$1,YEAR(TODAY()),YEAR(TODAY())-1),IF(E375&lt;=$C$1,YEAR(TODAY())+1,YEAR(TODAY())))</f>
        <v>2021</v>
      </c>
      <c r="X375" s="7" t="str">
        <f t="shared" si="73"/>
        <v>0401</v>
      </c>
      <c r="Y375" s="7">
        <f ca="1">IF(H375&lt;$C$1,YEAR(TODAY())+1,YEAR(TODAY()))</f>
        <v>2021</v>
      </c>
      <c r="Z375" s="8" t="str">
        <f t="shared" si="74"/>
        <v>1231</v>
      </c>
      <c r="AA375" s="9">
        <f t="shared" ca="1" si="82"/>
        <v>44287</v>
      </c>
      <c r="AB375" s="9">
        <f t="shared" ca="1" si="83"/>
        <v>44561</v>
      </c>
    </row>
    <row r="376" spans="1:28" x14ac:dyDescent="0.7">
      <c r="A376" s="1" t="s">
        <v>391</v>
      </c>
      <c r="B376" s="1" t="s">
        <v>114</v>
      </c>
      <c r="C376" s="1">
        <v>3</v>
      </c>
      <c r="E376" s="4">
        <v>401</v>
      </c>
      <c r="F376" s="4">
        <f t="shared" si="75"/>
        <v>1231</v>
      </c>
      <c r="G376" s="4">
        <f t="shared" si="76"/>
        <v>101</v>
      </c>
      <c r="H376" s="4">
        <v>105</v>
      </c>
      <c r="I376" s="3">
        <v>0.125</v>
      </c>
      <c r="J376" s="3" t="str">
        <f t="shared" si="77"/>
        <v/>
      </c>
      <c r="K376" s="3" t="str">
        <f t="shared" si="78"/>
        <v/>
      </c>
      <c r="L376" s="3">
        <v>0.77083333333333337</v>
      </c>
      <c r="M376" s="1" t="str">
        <f ca="1">IF(E376&lt;=H376,IF(AND($C$1&gt;=E376,$C$1&lt;=H376),"〇","×"),IF(AND($C$1&gt;=E376,$C$1&lt;=F376),"〇","×"))</f>
        <v>〇</v>
      </c>
      <c r="N376" s="1" t="str">
        <f ca="1">IF(E376&gt;H376,IF(AND($C$1&gt;=G376,$C$1&lt;=H376),"〇","×"),"")</f>
        <v>×</v>
      </c>
      <c r="O376" s="1" t="str">
        <f t="shared" ca="1" si="84"/>
        <v>〇</v>
      </c>
      <c r="P376" s="1" t="str">
        <f t="shared" si="85"/>
        <v/>
      </c>
      <c r="Q376" s="1" t="str">
        <f t="shared" ca="1" si="86"/>
        <v>◎</v>
      </c>
      <c r="R376" s="1">
        <f ca="1">IF(OR(M376="〇",N376="〇"),DATEDIF($A$1,AB376,"d")+1,"-")</f>
        <v>99</v>
      </c>
      <c r="S376" s="1" t="str">
        <f ca="1">IF(AND(M376="×",OR(N376="×",N376="")),DATEDIF($A$1,AA376,"d"),"-")</f>
        <v>-</v>
      </c>
      <c r="T376" s="10">
        <f t="shared" ca="1" si="79"/>
        <v>280</v>
      </c>
      <c r="U376" s="11">
        <f t="shared" si="80"/>
        <v>0.64583333333333337</v>
      </c>
      <c r="V376" s="11">
        <f t="shared" ca="1" si="81"/>
        <v>0.19283587962612125</v>
      </c>
      <c r="W376" s="7">
        <f ca="1">IF(OR(M376="〇",N376="〇"),IF(E376&lt;=$C$1,YEAR(TODAY()),YEAR(TODAY())-1),IF(E376&lt;=$C$1,YEAR(TODAY())+1,YEAR(TODAY())))</f>
        <v>2021</v>
      </c>
      <c r="X376" s="7" t="str">
        <f t="shared" si="73"/>
        <v>0401</v>
      </c>
      <c r="Y376" s="7">
        <f ca="1">IF(H376&lt;$C$1,YEAR(TODAY())+1,YEAR(TODAY()))</f>
        <v>2022</v>
      </c>
      <c r="Z376" s="8" t="str">
        <f t="shared" si="74"/>
        <v>0105</v>
      </c>
      <c r="AA376" s="9">
        <f t="shared" ca="1" si="82"/>
        <v>44287</v>
      </c>
      <c r="AB376" s="9">
        <f t="shared" ca="1" si="83"/>
        <v>44566</v>
      </c>
    </row>
    <row r="377" spans="1:28" x14ac:dyDescent="0.7">
      <c r="A377" s="1" t="s">
        <v>392</v>
      </c>
      <c r="B377" s="1" t="s">
        <v>116</v>
      </c>
      <c r="C377" s="1">
        <v>4</v>
      </c>
      <c r="E377" s="4">
        <v>401</v>
      </c>
      <c r="F377" s="4" t="str">
        <f t="shared" si="75"/>
        <v/>
      </c>
      <c r="G377" s="4" t="str">
        <f t="shared" si="76"/>
        <v/>
      </c>
      <c r="H377" s="4">
        <v>1225</v>
      </c>
      <c r="I377" s="3">
        <v>0.125</v>
      </c>
      <c r="J377" s="3" t="str">
        <f t="shared" si="77"/>
        <v/>
      </c>
      <c r="K377" s="3" t="str">
        <f t="shared" si="78"/>
        <v/>
      </c>
      <c r="L377" s="3">
        <v>0.75</v>
      </c>
      <c r="M377" s="1" t="str">
        <f ca="1">IF(E377&lt;=H377,IF(AND($C$1&gt;=E377,$C$1&lt;=H377),"〇","×"),IF(AND($C$1&gt;=E377,$C$1&lt;=F377),"〇","×"))</f>
        <v>〇</v>
      </c>
      <c r="N377" s="1" t="str">
        <f>IF(E377&gt;H377,IF(AND($C$1&gt;=G377,$C$1&lt;=H377),"〇","×"),"")</f>
        <v/>
      </c>
      <c r="O377" s="1" t="str">
        <f t="shared" ca="1" si="84"/>
        <v>〇</v>
      </c>
      <c r="P377" s="1" t="str">
        <f t="shared" si="85"/>
        <v/>
      </c>
      <c r="Q377" s="1" t="str">
        <f t="shared" ca="1" si="86"/>
        <v>◎</v>
      </c>
      <c r="R377" s="1">
        <f ca="1">IF(OR(M377="〇",N377="〇"),DATEDIF($A$1,AB377,"d")+1,"-")</f>
        <v>88</v>
      </c>
      <c r="S377" s="1" t="str">
        <f ca="1">IF(AND(M377="×",OR(N377="×",N377="")),DATEDIF($A$1,AA377,"d"),"-")</f>
        <v>-</v>
      </c>
      <c r="T377" s="10">
        <f t="shared" ca="1" si="79"/>
        <v>269</v>
      </c>
      <c r="U377" s="11">
        <f t="shared" si="80"/>
        <v>0.625</v>
      </c>
      <c r="V377" s="11">
        <f t="shared" ca="1" si="81"/>
        <v>0.17200254629278788</v>
      </c>
      <c r="W377" s="7">
        <f ca="1">IF(OR(M377="〇",N377="〇"),IF(E377&lt;=$C$1,YEAR(TODAY()),YEAR(TODAY())-1),IF(E377&lt;=$C$1,YEAR(TODAY())+1,YEAR(TODAY())))</f>
        <v>2021</v>
      </c>
      <c r="X377" s="7" t="str">
        <f t="shared" si="73"/>
        <v>0401</v>
      </c>
      <c r="Y377" s="7">
        <f ca="1">IF(H377&lt;$C$1,YEAR(TODAY())+1,YEAR(TODAY()))</f>
        <v>2021</v>
      </c>
      <c r="Z377" s="8" t="str">
        <f t="shared" si="74"/>
        <v>1225</v>
      </c>
      <c r="AA377" s="9">
        <f t="shared" ca="1" si="82"/>
        <v>44287</v>
      </c>
      <c r="AB377" s="9">
        <f t="shared" ca="1" si="83"/>
        <v>44555</v>
      </c>
    </row>
    <row r="378" spans="1:28" x14ac:dyDescent="0.7">
      <c r="A378" s="1" t="s">
        <v>393</v>
      </c>
      <c r="B378" s="1" t="s">
        <v>60</v>
      </c>
      <c r="C378" s="1">
        <v>4</v>
      </c>
      <c r="E378" s="4">
        <v>405</v>
      </c>
      <c r="F378" s="4" t="str">
        <f t="shared" si="75"/>
        <v/>
      </c>
      <c r="G378" s="4" t="str">
        <f t="shared" si="76"/>
        <v/>
      </c>
      <c r="H378" s="4">
        <v>1231</v>
      </c>
      <c r="I378" s="3">
        <v>0.125</v>
      </c>
      <c r="J378" s="3" t="str">
        <f t="shared" si="77"/>
        <v/>
      </c>
      <c r="K378" s="3" t="str">
        <f t="shared" si="78"/>
        <v/>
      </c>
      <c r="L378" s="3">
        <v>0.76041666666666663</v>
      </c>
      <c r="M378" s="1" t="str">
        <f ca="1">IF(E378&lt;=H378,IF(AND($C$1&gt;=E378,$C$1&lt;=H378),"〇","×"),IF(AND($C$1&gt;=E378,$C$1&lt;=F378),"〇","×"))</f>
        <v>〇</v>
      </c>
      <c r="N378" s="1" t="str">
        <f>IF(E378&gt;H378,IF(AND($C$1&gt;=G378,$C$1&lt;=H378),"〇","×"),"")</f>
        <v/>
      </c>
      <c r="O378" s="1" t="str">
        <f t="shared" ca="1" si="84"/>
        <v>〇</v>
      </c>
      <c r="P378" s="1" t="str">
        <f t="shared" si="85"/>
        <v/>
      </c>
      <c r="Q378" s="1" t="str">
        <f t="shared" ca="1" si="86"/>
        <v>◎</v>
      </c>
      <c r="R378" s="1">
        <f ca="1">IF(OR(M378="〇",N378="〇"),DATEDIF($A$1,AB378,"d")+1,"-")</f>
        <v>94</v>
      </c>
      <c r="S378" s="1" t="str">
        <f ca="1">IF(AND(M378="×",OR(N378="×",N378="")),DATEDIF($A$1,AA378,"d"),"-")</f>
        <v>-</v>
      </c>
      <c r="T378" s="10">
        <f t="shared" ca="1" si="79"/>
        <v>271</v>
      </c>
      <c r="U378" s="11">
        <f t="shared" si="80"/>
        <v>0.63541666666666663</v>
      </c>
      <c r="V378" s="11">
        <f t="shared" ca="1" si="81"/>
        <v>0.18241921295945451</v>
      </c>
      <c r="W378" s="7">
        <f ca="1">IF(OR(M378="〇",N378="〇"),IF(E378&lt;=$C$1,YEAR(TODAY()),YEAR(TODAY())-1),IF(E378&lt;=$C$1,YEAR(TODAY())+1,YEAR(TODAY())))</f>
        <v>2021</v>
      </c>
      <c r="X378" s="7" t="str">
        <f t="shared" si="73"/>
        <v>0405</v>
      </c>
      <c r="Y378" s="7">
        <f ca="1">IF(H378&lt;$C$1,YEAR(TODAY())+1,YEAR(TODAY()))</f>
        <v>2021</v>
      </c>
      <c r="Z378" s="8" t="str">
        <f t="shared" si="74"/>
        <v>1231</v>
      </c>
      <c r="AA378" s="9">
        <f t="shared" ca="1" si="82"/>
        <v>44291</v>
      </c>
      <c r="AB378" s="9">
        <f t="shared" ca="1" si="83"/>
        <v>44561</v>
      </c>
    </row>
    <row r="379" spans="1:28" x14ac:dyDescent="0.7">
      <c r="A379" s="1" t="s">
        <v>394</v>
      </c>
      <c r="B379" s="1" t="s">
        <v>116</v>
      </c>
      <c r="C379" s="1">
        <v>4</v>
      </c>
      <c r="E379" s="4">
        <v>401</v>
      </c>
      <c r="F379" s="4" t="str">
        <f t="shared" si="75"/>
        <v/>
      </c>
      <c r="G379" s="4" t="str">
        <f t="shared" si="76"/>
        <v/>
      </c>
      <c r="H379" s="4">
        <v>1231</v>
      </c>
      <c r="I379" s="3">
        <v>0.16666666666666666</v>
      </c>
      <c r="J379" s="3" t="str">
        <f t="shared" si="77"/>
        <v/>
      </c>
      <c r="K379" s="3" t="str">
        <f t="shared" si="78"/>
        <v/>
      </c>
      <c r="L379" s="3">
        <v>0.75</v>
      </c>
      <c r="M379" s="1" t="str">
        <f ca="1">IF(E379&lt;=H379,IF(AND($C$1&gt;=E379,$C$1&lt;=H379),"〇","×"),IF(AND($C$1&gt;=E379,$C$1&lt;=F379),"〇","×"))</f>
        <v>〇</v>
      </c>
      <c r="N379" s="1" t="str">
        <f>IF(E379&gt;H379,IF(AND($C$1&gt;=G379,$C$1&lt;=H379),"〇","×"),"")</f>
        <v/>
      </c>
      <c r="O379" s="1" t="str">
        <f t="shared" ca="1" si="84"/>
        <v>〇</v>
      </c>
      <c r="P379" s="1" t="str">
        <f t="shared" si="85"/>
        <v/>
      </c>
      <c r="Q379" s="1" t="str">
        <f t="shared" ca="1" si="86"/>
        <v>◎</v>
      </c>
      <c r="R379" s="1">
        <f ca="1">IF(OR(M379="〇",N379="〇"),DATEDIF($A$1,AB379,"d")+1,"-")</f>
        <v>94</v>
      </c>
      <c r="S379" s="1" t="str">
        <f ca="1">IF(AND(M379="×",OR(N379="×",N379="")),DATEDIF($A$1,AA379,"d"),"-")</f>
        <v>-</v>
      </c>
      <c r="T379" s="10">
        <f t="shared" ca="1" si="79"/>
        <v>275</v>
      </c>
      <c r="U379" s="11">
        <f t="shared" si="80"/>
        <v>0.58333333333333337</v>
      </c>
      <c r="V379" s="11">
        <f t="shared" ca="1" si="81"/>
        <v>0.17200254629278788</v>
      </c>
      <c r="W379" s="7">
        <f ca="1">IF(OR(M379="〇",N379="〇"),IF(E379&lt;=$C$1,YEAR(TODAY()),YEAR(TODAY())-1),IF(E379&lt;=$C$1,YEAR(TODAY())+1,YEAR(TODAY())))</f>
        <v>2021</v>
      </c>
      <c r="X379" s="7" t="str">
        <f t="shared" si="73"/>
        <v>0401</v>
      </c>
      <c r="Y379" s="7">
        <f ca="1">IF(H379&lt;$C$1,YEAR(TODAY())+1,YEAR(TODAY()))</f>
        <v>2021</v>
      </c>
      <c r="Z379" s="8" t="str">
        <f t="shared" si="74"/>
        <v>1231</v>
      </c>
      <c r="AA379" s="9">
        <f t="shared" ca="1" si="82"/>
        <v>44287</v>
      </c>
      <c r="AB379" s="9">
        <f t="shared" ca="1" si="83"/>
        <v>44561</v>
      </c>
    </row>
    <row r="380" spans="1:28" x14ac:dyDescent="0.7">
      <c r="A380" s="1" t="s">
        <v>395</v>
      </c>
      <c r="B380" s="1" t="s">
        <v>116</v>
      </c>
      <c r="C380" s="1">
        <v>4</v>
      </c>
      <c r="E380" s="4">
        <v>401</v>
      </c>
      <c r="F380" s="4">
        <f t="shared" si="75"/>
        <v>1231</v>
      </c>
      <c r="G380" s="4">
        <f t="shared" si="76"/>
        <v>101</v>
      </c>
      <c r="H380" s="4">
        <v>111</v>
      </c>
      <c r="I380" s="3">
        <v>0.1875</v>
      </c>
      <c r="J380" s="3" t="str">
        <f t="shared" si="77"/>
        <v/>
      </c>
      <c r="K380" s="3" t="str">
        <f t="shared" si="78"/>
        <v/>
      </c>
      <c r="L380" s="3">
        <v>0.72916666666666663</v>
      </c>
      <c r="M380" s="1" t="str">
        <f ca="1">IF(E380&lt;=H380,IF(AND($C$1&gt;=E380,$C$1&lt;=H380),"〇","×"),IF(AND($C$1&gt;=E380,$C$1&lt;=F380),"〇","×"))</f>
        <v>〇</v>
      </c>
      <c r="N380" s="1" t="str">
        <f ca="1">IF(E380&gt;H380,IF(AND($C$1&gt;=G380,$C$1&lt;=H380),"〇","×"),"")</f>
        <v>×</v>
      </c>
      <c r="O380" s="1" t="str">
        <f t="shared" ca="1" si="84"/>
        <v>〇</v>
      </c>
      <c r="P380" s="1" t="str">
        <f t="shared" si="85"/>
        <v/>
      </c>
      <c r="Q380" s="1" t="str">
        <f t="shared" ca="1" si="86"/>
        <v>◎</v>
      </c>
      <c r="R380" s="1">
        <f ca="1">IF(OR(M380="〇",N380="〇"),DATEDIF($A$1,AB380,"d")+1,"-")</f>
        <v>105</v>
      </c>
      <c r="S380" s="1" t="str">
        <f ca="1">IF(AND(M380="×",OR(N380="×",N380="")),DATEDIF($A$1,AA380,"d"),"-")</f>
        <v>-</v>
      </c>
      <c r="T380" s="10">
        <f t="shared" ca="1" si="79"/>
        <v>286</v>
      </c>
      <c r="U380" s="11">
        <f t="shared" si="80"/>
        <v>0.54166666666666663</v>
      </c>
      <c r="V380" s="11">
        <f t="shared" ca="1" si="81"/>
        <v>0.15116921295945451</v>
      </c>
      <c r="W380" s="7">
        <f ca="1">IF(OR(M380="〇",N380="〇"),IF(E380&lt;=$C$1,YEAR(TODAY()),YEAR(TODAY())-1),IF(E380&lt;=$C$1,YEAR(TODAY())+1,YEAR(TODAY())))</f>
        <v>2021</v>
      </c>
      <c r="X380" s="7" t="str">
        <f t="shared" si="73"/>
        <v>0401</v>
      </c>
      <c r="Y380" s="7">
        <f ca="1">IF(H380&lt;$C$1,YEAR(TODAY())+1,YEAR(TODAY()))</f>
        <v>2022</v>
      </c>
      <c r="Z380" s="8" t="str">
        <f t="shared" si="74"/>
        <v>0111</v>
      </c>
      <c r="AA380" s="9">
        <f t="shared" ca="1" si="82"/>
        <v>44287</v>
      </c>
      <c r="AB380" s="9">
        <f t="shared" ca="1" si="83"/>
        <v>44572</v>
      </c>
    </row>
    <row r="381" spans="1:28" x14ac:dyDescent="0.7">
      <c r="A381" s="1" t="s">
        <v>396</v>
      </c>
      <c r="B381" s="1" t="s">
        <v>114</v>
      </c>
      <c r="C381" s="1">
        <v>4</v>
      </c>
      <c r="E381" s="4">
        <v>420</v>
      </c>
      <c r="F381" s="4" t="str">
        <f t="shared" si="75"/>
        <v/>
      </c>
      <c r="G381" s="4" t="str">
        <f t="shared" si="76"/>
        <v/>
      </c>
      <c r="H381" s="4">
        <v>1231</v>
      </c>
      <c r="I381" s="3">
        <v>0.125</v>
      </c>
      <c r="J381" s="3" t="str">
        <f t="shared" si="77"/>
        <v/>
      </c>
      <c r="K381" s="3" t="str">
        <f t="shared" si="78"/>
        <v/>
      </c>
      <c r="L381" s="3">
        <v>0.75</v>
      </c>
      <c r="M381" s="1" t="str">
        <f ca="1">IF(E381&lt;=H381,IF(AND($C$1&gt;=E381,$C$1&lt;=H381),"〇","×"),IF(AND($C$1&gt;=E381,$C$1&lt;=F381),"〇","×"))</f>
        <v>〇</v>
      </c>
      <c r="N381" s="1" t="str">
        <f>IF(E381&gt;H381,IF(AND($C$1&gt;=G381,$C$1&lt;=H381),"〇","×"),"")</f>
        <v/>
      </c>
      <c r="O381" s="1" t="str">
        <f t="shared" ca="1" si="84"/>
        <v>〇</v>
      </c>
      <c r="P381" s="1" t="str">
        <f t="shared" si="85"/>
        <v/>
      </c>
      <c r="Q381" s="1" t="str">
        <f t="shared" ca="1" si="86"/>
        <v>◎</v>
      </c>
      <c r="R381" s="1">
        <f ca="1">IF(OR(M381="〇",N381="〇"),DATEDIF($A$1,AB381,"d")+1,"-")</f>
        <v>94</v>
      </c>
      <c r="S381" s="1" t="str">
        <f ca="1">IF(AND(M381="×",OR(N381="×",N381="")),DATEDIF($A$1,AA381,"d"),"-")</f>
        <v>-</v>
      </c>
      <c r="T381" s="10">
        <f t="shared" ca="1" si="79"/>
        <v>256</v>
      </c>
      <c r="U381" s="11">
        <f t="shared" si="80"/>
        <v>0.625</v>
      </c>
      <c r="V381" s="11">
        <f t="shared" ca="1" si="81"/>
        <v>0.17200254629278788</v>
      </c>
      <c r="W381" s="7">
        <f ca="1">IF(OR(M381="〇",N381="〇"),IF(E381&lt;=$C$1,YEAR(TODAY()),YEAR(TODAY())-1),IF(E381&lt;=$C$1,YEAR(TODAY())+1,YEAR(TODAY())))</f>
        <v>2021</v>
      </c>
      <c r="X381" s="7" t="str">
        <f t="shared" si="73"/>
        <v>0420</v>
      </c>
      <c r="Y381" s="7">
        <f ca="1">IF(H381&lt;$C$1,YEAR(TODAY())+1,YEAR(TODAY()))</f>
        <v>2021</v>
      </c>
      <c r="Z381" s="8" t="str">
        <f t="shared" si="74"/>
        <v>1231</v>
      </c>
      <c r="AA381" s="9">
        <f t="shared" ca="1" si="82"/>
        <v>44306</v>
      </c>
      <c r="AB381" s="9">
        <f t="shared" ca="1" si="83"/>
        <v>44561</v>
      </c>
    </row>
    <row r="382" spans="1:28" x14ac:dyDescent="0.7">
      <c r="A382" s="1" t="s">
        <v>397</v>
      </c>
      <c r="B382" s="1" t="s">
        <v>60</v>
      </c>
      <c r="C382" s="1">
        <v>3</v>
      </c>
      <c r="E382" s="4">
        <v>301</v>
      </c>
      <c r="F382" s="4" t="str">
        <f t="shared" si="75"/>
        <v/>
      </c>
      <c r="G382" s="4" t="str">
        <f t="shared" si="76"/>
        <v/>
      </c>
      <c r="H382" s="4">
        <v>1130</v>
      </c>
      <c r="I382" s="3">
        <v>0</v>
      </c>
      <c r="J382" s="3" t="str">
        <f t="shared" si="77"/>
        <v/>
      </c>
      <c r="K382" s="3" t="str">
        <f t="shared" si="78"/>
        <v/>
      </c>
      <c r="L382" s="3">
        <v>0.99930555555555556</v>
      </c>
      <c r="M382" s="1" t="str">
        <f ca="1">IF(E382&lt;=H382,IF(AND($C$1&gt;=E382,$C$1&lt;=H382),"〇","×"),IF(AND($C$1&gt;=E382,$C$1&lt;=F382),"〇","×"))</f>
        <v>〇</v>
      </c>
      <c r="N382" s="1" t="str">
        <f>IF(E382&gt;H382,IF(AND($C$1&gt;=G382,$C$1&lt;=H382),"〇","×"),"")</f>
        <v/>
      </c>
      <c r="O382" s="1" t="str">
        <f t="shared" ca="1" si="84"/>
        <v>〇</v>
      </c>
      <c r="P382" s="1" t="str">
        <f t="shared" si="85"/>
        <v/>
      </c>
      <c r="Q382" s="1" t="str">
        <f t="shared" ca="1" si="86"/>
        <v>◎</v>
      </c>
      <c r="R382" s="1">
        <f ca="1">IF(OR(M382="〇",N382="〇"),DATEDIF($A$1,AB382,"d")+1,"-")</f>
        <v>63</v>
      </c>
      <c r="S382" s="1" t="str">
        <f ca="1">IF(AND(M382="×",OR(N382="×",N382="")),DATEDIF($A$1,AA382,"d"),"-")</f>
        <v>-</v>
      </c>
      <c r="T382" s="10">
        <f t="shared" ca="1" si="79"/>
        <v>275</v>
      </c>
      <c r="U382" s="11">
        <f t="shared" si="80"/>
        <v>0.99930555555555556</v>
      </c>
      <c r="V382" s="11" t="str">
        <f t="shared" ca="1" si="81"/>
        <v>いつでも</v>
      </c>
      <c r="W382" s="7">
        <f ca="1">IF(OR(M382="〇",N382="〇"),IF(E382&lt;=$C$1,YEAR(TODAY()),YEAR(TODAY())-1),IF(E382&lt;=$C$1,YEAR(TODAY())+1,YEAR(TODAY())))</f>
        <v>2021</v>
      </c>
      <c r="X382" s="7" t="str">
        <f t="shared" si="73"/>
        <v>0301</v>
      </c>
      <c r="Y382" s="7">
        <f ca="1">IF(H382&lt;$C$1,YEAR(TODAY())+1,YEAR(TODAY()))</f>
        <v>2021</v>
      </c>
      <c r="Z382" s="8" t="str">
        <f t="shared" si="74"/>
        <v>1130</v>
      </c>
      <c r="AA382" s="9">
        <f t="shared" ca="1" si="82"/>
        <v>44256</v>
      </c>
      <c r="AB382" s="9">
        <f t="shared" ca="1" si="83"/>
        <v>44530</v>
      </c>
    </row>
    <row r="383" spans="1:28" x14ac:dyDescent="0.7">
      <c r="A383" s="1" t="s">
        <v>398</v>
      </c>
      <c r="B383" s="1" t="s">
        <v>114</v>
      </c>
      <c r="C383" s="1">
        <v>3</v>
      </c>
      <c r="E383" s="4">
        <v>115</v>
      </c>
      <c r="F383" s="4" t="str">
        <f t="shared" si="75"/>
        <v/>
      </c>
      <c r="G383" s="4" t="str">
        <f t="shared" si="76"/>
        <v/>
      </c>
      <c r="H383" s="4">
        <v>1031</v>
      </c>
      <c r="I383" s="3">
        <v>0</v>
      </c>
      <c r="J383" s="3" t="str">
        <f t="shared" si="77"/>
        <v/>
      </c>
      <c r="K383" s="3" t="str">
        <f t="shared" si="78"/>
        <v/>
      </c>
      <c r="L383" s="3">
        <v>0.99930555555555556</v>
      </c>
      <c r="M383" s="1" t="str">
        <f ca="1">IF(E383&lt;=H383,IF(AND($C$1&gt;=E383,$C$1&lt;=H383),"〇","×"),IF(AND($C$1&gt;=E383,$C$1&lt;=F383),"〇","×"))</f>
        <v>〇</v>
      </c>
      <c r="N383" s="1" t="str">
        <f>IF(E383&gt;H383,IF(AND($C$1&gt;=G383,$C$1&lt;=H383),"〇","×"),"")</f>
        <v/>
      </c>
      <c r="O383" s="1" t="str">
        <f t="shared" ca="1" si="84"/>
        <v>〇</v>
      </c>
      <c r="P383" s="1" t="str">
        <f t="shared" si="85"/>
        <v/>
      </c>
      <c r="Q383" s="1" t="str">
        <f t="shared" ca="1" si="86"/>
        <v>◎</v>
      </c>
      <c r="R383" s="1">
        <f ca="1">IF(OR(M383="〇",N383="〇"),DATEDIF($A$1,AB383,"d")+1,"-")</f>
        <v>33</v>
      </c>
      <c r="S383" s="1" t="str">
        <f ca="1">IF(AND(M383="×",OR(N383="×",N383="")),DATEDIF($A$1,AA383,"d"),"-")</f>
        <v>-</v>
      </c>
      <c r="T383" s="10">
        <f t="shared" ca="1" si="79"/>
        <v>290</v>
      </c>
      <c r="U383" s="11">
        <f t="shared" si="80"/>
        <v>0.99930555555555556</v>
      </c>
      <c r="V383" s="11" t="str">
        <f t="shared" ca="1" si="81"/>
        <v>いつでも</v>
      </c>
      <c r="W383" s="7">
        <f ca="1">IF(OR(M383="〇",N383="〇"),IF(E383&lt;=$C$1,YEAR(TODAY()),YEAR(TODAY())-1),IF(E383&lt;=$C$1,YEAR(TODAY())+1,YEAR(TODAY())))</f>
        <v>2021</v>
      </c>
      <c r="X383" s="7" t="str">
        <f t="shared" si="73"/>
        <v>0115</v>
      </c>
      <c r="Y383" s="7">
        <f ca="1">IF(H383&lt;$C$1,YEAR(TODAY())+1,YEAR(TODAY()))</f>
        <v>2021</v>
      </c>
      <c r="Z383" s="8" t="str">
        <f t="shared" si="74"/>
        <v>1031</v>
      </c>
      <c r="AA383" s="9">
        <f t="shared" ca="1" si="82"/>
        <v>44211</v>
      </c>
      <c r="AB383" s="9">
        <f t="shared" ca="1" si="83"/>
        <v>44500</v>
      </c>
    </row>
    <row r="384" spans="1:28" x14ac:dyDescent="0.7">
      <c r="A384" s="1" t="s">
        <v>399</v>
      </c>
      <c r="B384" s="1" t="s">
        <v>60</v>
      </c>
      <c r="C384" s="1">
        <v>2</v>
      </c>
      <c r="E384" s="4">
        <v>415</v>
      </c>
      <c r="F384" s="4" t="str">
        <f t="shared" si="75"/>
        <v/>
      </c>
      <c r="G384" s="4" t="str">
        <f t="shared" si="76"/>
        <v/>
      </c>
      <c r="H384" s="4">
        <v>1030</v>
      </c>
      <c r="I384" s="3">
        <v>0.91666666666666663</v>
      </c>
      <c r="J384" s="3">
        <f t="shared" si="77"/>
        <v>0.99930555555555556</v>
      </c>
      <c r="K384" s="3">
        <f t="shared" si="78"/>
        <v>0</v>
      </c>
      <c r="L384" s="3">
        <v>0.30555555555555552</v>
      </c>
      <c r="M384" s="1" t="str">
        <f ca="1">IF(E384&lt;=H384,IF(AND($C$1&gt;=E384,$C$1&lt;=H384),"〇","×"),IF(AND($C$1&gt;=E384,$C$1&lt;=F384),"〇","×"))</f>
        <v>〇</v>
      </c>
      <c r="N384" s="1" t="str">
        <f>IF(E384&gt;H384,IF(AND($C$1&gt;=G384,$C$1&lt;=H384),"〇","×"),"")</f>
        <v/>
      </c>
      <c r="O384" s="1" t="str">
        <f t="shared" ca="1" si="84"/>
        <v>×</v>
      </c>
      <c r="P384" s="1" t="str">
        <f t="shared" ca="1" si="85"/>
        <v>×</v>
      </c>
      <c r="Q384" s="1" t="str">
        <f t="shared" ca="1" si="86"/>
        <v>×</v>
      </c>
      <c r="R384" s="1">
        <f ca="1">IF(OR(M384="〇",N384="〇"),DATEDIF($A$1,AB384,"d")+1,"-")</f>
        <v>32</v>
      </c>
      <c r="S384" s="1" t="str">
        <f ca="1">IF(AND(M384="×",OR(N384="×",N384="")),DATEDIF($A$1,AA384,"d"),"-")</f>
        <v>-</v>
      </c>
      <c r="T384" s="10">
        <f t="shared" ca="1" si="79"/>
        <v>199</v>
      </c>
      <c r="U384" s="11">
        <f t="shared" si="80"/>
        <v>0.61111111111111116</v>
      </c>
      <c r="V384" s="11" t="str">
        <f t="shared" ca="1" si="81"/>
        <v>-</v>
      </c>
      <c r="W384" s="7">
        <f ca="1">IF(OR(M384="〇",N384="〇"),IF(E384&lt;=$C$1,YEAR(TODAY()),YEAR(TODAY())-1),IF(E384&lt;=$C$1,YEAR(TODAY())+1,YEAR(TODAY())))</f>
        <v>2021</v>
      </c>
      <c r="X384" s="7" t="str">
        <f t="shared" si="73"/>
        <v>0415</v>
      </c>
      <c r="Y384" s="7">
        <f ca="1">IF(H384&lt;$C$1,YEAR(TODAY())+1,YEAR(TODAY()))</f>
        <v>2021</v>
      </c>
      <c r="Z384" s="8" t="str">
        <f t="shared" si="74"/>
        <v>1030</v>
      </c>
      <c r="AA384" s="9">
        <f t="shared" ca="1" si="82"/>
        <v>44301</v>
      </c>
      <c r="AB384" s="9">
        <f t="shared" ca="1" si="83"/>
        <v>44499</v>
      </c>
    </row>
    <row r="385" spans="1:28" x14ac:dyDescent="0.7">
      <c r="A385" s="1" t="s">
        <v>400</v>
      </c>
      <c r="B385" s="1" t="s">
        <v>114</v>
      </c>
      <c r="C385" s="1">
        <v>2</v>
      </c>
      <c r="E385" s="4">
        <v>520</v>
      </c>
      <c r="F385" s="4" t="str">
        <f t="shared" si="75"/>
        <v/>
      </c>
      <c r="G385" s="4" t="str">
        <f t="shared" si="76"/>
        <v/>
      </c>
      <c r="H385" s="4">
        <v>1130</v>
      </c>
      <c r="I385" s="3">
        <v>0.97916666666666663</v>
      </c>
      <c r="J385" s="3">
        <f t="shared" si="77"/>
        <v>0.99930555555555556</v>
      </c>
      <c r="K385" s="3">
        <f t="shared" si="78"/>
        <v>0</v>
      </c>
      <c r="L385" s="3">
        <v>0.28472222222222221</v>
      </c>
      <c r="M385" s="1" t="str">
        <f ca="1">IF(E385&lt;=H385,IF(AND($C$1&gt;=E385,$C$1&lt;=H385),"〇","×"),IF(AND($C$1&gt;=E385,$C$1&lt;=F385),"〇","×"))</f>
        <v>〇</v>
      </c>
      <c r="N385" s="1" t="str">
        <f>IF(E385&gt;H385,IF(AND($C$1&gt;=G385,$C$1&lt;=H385),"〇","×"),"")</f>
        <v/>
      </c>
      <c r="O385" s="1" t="str">
        <f t="shared" ca="1" si="84"/>
        <v>×</v>
      </c>
      <c r="P385" s="1" t="str">
        <f t="shared" ca="1" si="85"/>
        <v>×</v>
      </c>
      <c r="Q385" s="1" t="str">
        <f t="shared" ca="1" si="86"/>
        <v>×</v>
      </c>
      <c r="R385" s="1">
        <f ca="1">IF(OR(M385="〇",N385="〇"),DATEDIF($A$1,AB385,"d")+1,"-")</f>
        <v>63</v>
      </c>
      <c r="S385" s="1" t="str">
        <f ca="1">IF(AND(M385="×",OR(N385="×",N385="")),DATEDIF($A$1,AA385,"d"),"-")</f>
        <v>-</v>
      </c>
      <c r="T385" s="10">
        <f t="shared" ca="1" si="79"/>
        <v>195</v>
      </c>
      <c r="U385" s="11">
        <f t="shared" si="80"/>
        <v>0.69444444444444442</v>
      </c>
      <c r="V385" s="11" t="str">
        <f t="shared" ca="1" si="81"/>
        <v>-</v>
      </c>
      <c r="W385" s="7">
        <f ca="1">IF(OR(M385="〇",N385="〇"),IF(E385&lt;=$C$1,YEAR(TODAY()),YEAR(TODAY())-1),IF(E385&lt;=$C$1,YEAR(TODAY())+1,YEAR(TODAY())))</f>
        <v>2021</v>
      </c>
      <c r="X385" s="7" t="str">
        <f t="shared" si="73"/>
        <v>0520</v>
      </c>
      <c r="Y385" s="7">
        <f ca="1">IF(H385&lt;$C$1,YEAR(TODAY())+1,YEAR(TODAY()))</f>
        <v>2021</v>
      </c>
      <c r="Z385" s="8" t="str">
        <f t="shared" si="74"/>
        <v>1130</v>
      </c>
      <c r="AA385" s="9">
        <f t="shared" ca="1" si="82"/>
        <v>44336</v>
      </c>
      <c r="AB385" s="9">
        <f t="shared" ca="1" si="83"/>
        <v>44530</v>
      </c>
    </row>
    <row r="386" spans="1:28" x14ac:dyDescent="0.7">
      <c r="A386" s="1" t="s">
        <v>401</v>
      </c>
      <c r="B386" s="1" t="s">
        <v>116</v>
      </c>
      <c r="C386" s="1">
        <v>3</v>
      </c>
      <c r="E386" s="4">
        <v>310</v>
      </c>
      <c r="F386" s="4" t="str">
        <f t="shared" si="75"/>
        <v/>
      </c>
      <c r="G386" s="4" t="str">
        <f t="shared" si="76"/>
        <v/>
      </c>
      <c r="H386" s="4">
        <v>1210</v>
      </c>
      <c r="I386" s="3">
        <v>0.5</v>
      </c>
      <c r="J386" s="3" t="str">
        <f t="shared" si="77"/>
        <v/>
      </c>
      <c r="K386" s="3" t="str">
        <f t="shared" si="78"/>
        <v/>
      </c>
      <c r="L386" s="3">
        <v>0.91666666666666663</v>
      </c>
      <c r="M386" s="1" t="str">
        <f ca="1">IF(E386&lt;=H386,IF(AND($C$1&gt;=E386,$C$1&lt;=H386),"〇","×"),IF(AND($C$1&gt;=E386,$C$1&lt;=F386),"〇","×"))</f>
        <v>〇</v>
      </c>
      <c r="N386" s="1" t="str">
        <f>IF(E386&gt;H386,IF(AND($C$1&gt;=G386,$C$1&lt;=H386),"〇","×"),"")</f>
        <v/>
      </c>
      <c r="O386" s="1" t="str">
        <f t="shared" ca="1" si="84"/>
        <v>〇</v>
      </c>
      <c r="P386" s="1" t="str">
        <f t="shared" si="85"/>
        <v/>
      </c>
      <c r="Q386" s="1" t="str">
        <f t="shared" ca="1" si="86"/>
        <v>◎</v>
      </c>
      <c r="R386" s="1">
        <f ca="1">IF(OR(M386="〇",N386="〇"),DATEDIF($A$1,AB386,"d")+1,"-")</f>
        <v>73</v>
      </c>
      <c r="S386" s="1" t="str">
        <f ca="1">IF(AND(M386="×",OR(N386="×",N386="")),DATEDIF($A$1,AA386,"d"),"-")</f>
        <v>-</v>
      </c>
      <c r="T386" s="10">
        <f t="shared" ca="1" si="79"/>
        <v>276</v>
      </c>
      <c r="U386" s="11">
        <f t="shared" si="80"/>
        <v>0.41666666666666663</v>
      </c>
      <c r="V386" s="11">
        <f t="shared" ca="1" si="81"/>
        <v>0.33866921295945451</v>
      </c>
      <c r="W386" s="7">
        <f ca="1">IF(OR(M386="〇",N386="〇"),IF(E386&lt;=$C$1,YEAR(TODAY()),YEAR(TODAY())-1),IF(E386&lt;=$C$1,YEAR(TODAY())+1,YEAR(TODAY())))</f>
        <v>2021</v>
      </c>
      <c r="X386" s="7" t="str">
        <f t="shared" si="73"/>
        <v>0310</v>
      </c>
      <c r="Y386" s="7">
        <f ca="1">IF(H386&lt;$C$1,YEAR(TODAY())+1,YEAR(TODAY()))</f>
        <v>2021</v>
      </c>
      <c r="Z386" s="8" t="str">
        <f t="shared" si="74"/>
        <v>1210</v>
      </c>
      <c r="AA386" s="9">
        <f t="shared" ca="1" si="82"/>
        <v>44265</v>
      </c>
      <c r="AB386" s="9">
        <f t="shared" ca="1" si="83"/>
        <v>44540</v>
      </c>
    </row>
    <row r="387" spans="1:28" x14ac:dyDescent="0.7">
      <c r="A387" s="1" t="s">
        <v>402</v>
      </c>
      <c r="B387" s="1" t="s">
        <v>116</v>
      </c>
      <c r="C387" s="1">
        <v>3</v>
      </c>
      <c r="E387" s="4">
        <v>115</v>
      </c>
      <c r="F387" s="4" t="str">
        <f t="shared" si="75"/>
        <v/>
      </c>
      <c r="G387" s="4" t="str">
        <f t="shared" si="76"/>
        <v/>
      </c>
      <c r="H387" s="4">
        <v>1130</v>
      </c>
      <c r="I387" s="3">
        <v>0.5</v>
      </c>
      <c r="J387" s="3" t="str">
        <f t="shared" si="77"/>
        <v/>
      </c>
      <c r="K387" s="3" t="str">
        <f t="shared" si="78"/>
        <v/>
      </c>
      <c r="L387" s="3">
        <v>0.91666666666666663</v>
      </c>
      <c r="M387" s="1" t="str">
        <f ca="1">IF(E387&lt;=H387,IF(AND($C$1&gt;=E387,$C$1&lt;=H387),"〇","×"),IF(AND($C$1&gt;=E387,$C$1&lt;=F387),"〇","×"))</f>
        <v>〇</v>
      </c>
      <c r="N387" s="1" t="str">
        <f>IF(E387&gt;H387,IF(AND($C$1&gt;=G387,$C$1&lt;=H387),"〇","×"),"")</f>
        <v/>
      </c>
      <c r="O387" s="1" t="str">
        <f t="shared" ca="1" si="84"/>
        <v>〇</v>
      </c>
      <c r="P387" s="1" t="str">
        <f t="shared" si="85"/>
        <v/>
      </c>
      <c r="Q387" s="1" t="str">
        <f t="shared" ca="1" si="86"/>
        <v>◎</v>
      </c>
      <c r="R387" s="1">
        <f ca="1">IF(OR(M387="〇",N387="〇"),DATEDIF($A$1,AB387,"d")+1,"-")</f>
        <v>63</v>
      </c>
      <c r="S387" s="1" t="str">
        <f ca="1">IF(AND(M387="×",OR(N387="×",N387="")),DATEDIF($A$1,AA387,"d"),"-")</f>
        <v>-</v>
      </c>
      <c r="T387" s="10">
        <f t="shared" ca="1" si="79"/>
        <v>320</v>
      </c>
      <c r="U387" s="11">
        <f t="shared" si="80"/>
        <v>0.41666666666666663</v>
      </c>
      <c r="V387" s="11">
        <f t="shared" ca="1" si="81"/>
        <v>0.33866921295945451</v>
      </c>
      <c r="W387" s="7">
        <f ca="1">IF(OR(M387="〇",N387="〇"),IF(E387&lt;=$C$1,YEAR(TODAY()),YEAR(TODAY())-1),IF(E387&lt;=$C$1,YEAR(TODAY())+1,YEAR(TODAY())))</f>
        <v>2021</v>
      </c>
      <c r="X387" s="7" t="str">
        <f t="shared" si="73"/>
        <v>0115</v>
      </c>
      <c r="Y387" s="7">
        <f ca="1">IF(H387&lt;$C$1,YEAR(TODAY())+1,YEAR(TODAY()))</f>
        <v>2021</v>
      </c>
      <c r="Z387" s="8" t="str">
        <f t="shared" si="74"/>
        <v>1130</v>
      </c>
      <c r="AA387" s="9">
        <f t="shared" ca="1" si="82"/>
        <v>44211</v>
      </c>
      <c r="AB387" s="9">
        <f t="shared" ca="1" si="83"/>
        <v>44530</v>
      </c>
    </row>
    <row r="388" spans="1:28" x14ac:dyDescent="0.7">
      <c r="A388" s="1" t="s">
        <v>403</v>
      </c>
      <c r="B388" s="1" t="s">
        <v>116</v>
      </c>
      <c r="C388" s="1">
        <v>4</v>
      </c>
      <c r="E388" s="4">
        <v>201</v>
      </c>
      <c r="F388" s="4" t="str">
        <f t="shared" si="75"/>
        <v/>
      </c>
      <c r="G388" s="4" t="str">
        <f t="shared" si="76"/>
        <v/>
      </c>
      <c r="H388" s="4">
        <v>1210</v>
      </c>
      <c r="I388" s="3">
        <v>0.5</v>
      </c>
      <c r="J388" s="3" t="str">
        <f t="shared" si="77"/>
        <v/>
      </c>
      <c r="K388" s="3" t="str">
        <f t="shared" si="78"/>
        <v/>
      </c>
      <c r="L388" s="3">
        <v>0.91666666666666663</v>
      </c>
      <c r="M388" s="1" t="str">
        <f ca="1">IF(E388&lt;=H388,IF(AND($C$1&gt;=E388,$C$1&lt;=H388),"〇","×"),IF(AND($C$1&gt;=E388,$C$1&lt;=F388),"〇","×"))</f>
        <v>〇</v>
      </c>
      <c r="N388" s="1" t="str">
        <f>IF(E388&gt;H388,IF(AND($C$1&gt;=G388,$C$1&lt;=H388),"〇","×"),"")</f>
        <v/>
      </c>
      <c r="O388" s="1" t="str">
        <f t="shared" ca="1" si="84"/>
        <v>〇</v>
      </c>
      <c r="P388" s="1" t="str">
        <f t="shared" si="85"/>
        <v/>
      </c>
      <c r="Q388" s="1" t="str">
        <f t="shared" ca="1" si="86"/>
        <v>◎</v>
      </c>
      <c r="R388" s="1">
        <f ca="1">IF(OR(M388="〇",N388="〇"),DATEDIF($A$1,AB388,"d")+1,"-")</f>
        <v>73</v>
      </c>
      <c r="S388" s="1" t="str">
        <f ca="1">IF(AND(M388="×",OR(N388="×",N388="")),DATEDIF($A$1,AA388,"d"),"-")</f>
        <v>-</v>
      </c>
      <c r="T388" s="10">
        <f t="shared" ca="1" si="79"/>
        <v>313</v>
      </c>
      <c r="U388" s="11">
        <f t="shared" si="80"/>
        <v>0.41666666666666663</v>
      </c>
      <c r="V388" s="11">
        <f t="shared" ca="1" si="81"/>
        <v>0.33866921295945451</v>
      </c>
      <c r="W388" s="7">
        <f ca="1">IF(OR(M388="〇",N388="〇"),IF(E388&lt;=$C$1,YEAR(TODAY()),YEAR(TODAY())-1),IF(E388&lt;=$C$1,YEAR(TODAY())+1,YEAR(TODAY())))</f>
        <v>2021</v>
      </c>
      <c r="X388" s="7" t="str">
        <f t="shared" ref="X388:X451" si="87">TEXT(E388,"0###")</f>
        <v>0201</v>
      </c>
      <c r="Y388" s="7">
        <f ca="1">IF(H388&lt;$C$1,YEAR(TODAY())+1,YEAR(TODAY()))</f>
        <v>2021</v>
      </c>
      <c r="Z388" s="8" t="str">
        <f t="shared" ref="Z388:Z451" si="88">TEXT(H388,"0###")</f>
        <v>1210</v>
      </c>
      <c r="AA388" s="9">
        <f t="shared" ca="1" si="82"/>
        <v>44228</v>
      </c>
      <c r="AB388" s="9">
        <f t="shared" ca="1" si="83"/>
        <v>44540</v>
      </c>
    </row>
    <row r="389" spans="1:28" x14ac:dyDescent="0.7">
      <c r="A389" s="1" t="s">
        <v>404</v>
      </c>
      <c r="B389" s="1" t="s">
        <v>116</v>
      </c>
      <c r="C389" s="1">
        <v>2</v>
      </c>
      <c r="E389" s="4">
        <v>101</v>
      </c>
      <c r="F389" s="4" t="str">
        <f t="shared" ref="F389:F452" si="89">IF(E389&gt;H389,1231,"")</f>
        <v/>
      </c>
      <c r="G389" s="4" t="str">
        <f t="shared" ref="G389:G452" si="90">IF(E389&gt;H389,101,"")</f>
        <v/>
      </c>
      <c r="H389" s="4">
        <v>1231</v>
      </c>
      <c r="I389" s="3">
        <v>0</v>
      </c>
      <c r="J389" s="3" t="str">
        <f t="shared" ref="J389:J452" si="91">IF(I389&gt;L389,TIME(23,59,0),"")</f>
        <v/>
      </c>
      <c r="K389" s="3" t="str">
        <f t="shared" ref="K389:K452" si="92">IF(I389&gt;L389,TIME(0,0,0),"")</f>
        <v/>
      </c>
      <c r="L389" s="3">
        <v>0.99930555555555556</v>
      </c>
      <c r="M389" s="1" t="str">
        <f ca="1">IF(E389&lt;=H389,IF(AND($C$1&gt;=E389,$C$1&lt;=H389),"〇","×"),IF(AND($C$1&gt;=E389,$C$1&lt;=F389),"〇","×"))</f>
        <v>〇</v>
      </c>
      <c r="N389" s="1" t="str">
        <f>IF(E389&gt;H389,IF(AND($C$1&gt;=G389,$C$1&lt;=H389),"〇","×"),"")</f>
        <v/>
      </c>
      <c r="O389" s="1" t="str">
        <f t="shared" ca="1" si="84"/>
        <v>〇</v>
      </c>
      <c r="P389" s="1" t="str">
        <f t="shared" si="85"/>
        <v/>
      </c>
      <c r="Q389" s="1" t="str">
        <f t="shared" ca="1" si="86"/>
        <v>◎</v>
      </c>
      <c r="R389" s="1">
        <f ca="1">IF(OR(M389="〇",N389="〇"),DATEDIF($A$1,AB389,"d")+1,"-")</f>
        <v>94</v>
      </c>
      <c r="S389" s="1" t="str">
        <f ca="1">IF(AND(M389="×",OR(N389="×",N389="")),DATEDIF($A$1,AA389,"d"),"-")</f>
        <v>-</v>
      </c>
      <c r="T389" s="10">
        <f t="shared" ref="T389:T452" ca="1" si="93">DATEDIF(AA389,AB389,"d")+1</f>
        <v>365</v>
      </c>
      <c r="U389" s="11">
        <f t="shared" ref="U389:U452" si="94">IF(I389&lt;L389,L389-I389,I389-L389)</f>
        <v>0.99930555555555556</v>
      </c>
      <c r="V389" s="11" t="str">
        <f t="shared" ref="V389:V452" ca="1" si="95">IF(Q389="◎",IF(U389=0.999305555555556,"いつでも",L389+IF($B$1&gt;L389,1,0)-$B$1),"-")</f>
        <v>いつでも</v>
      </c>
      <c r="W389" s="7">
        <f ca="1">IF(OR(M389="〇",N389="〇"),IF(E389&lt;=$C$1,YEAR(TODAY()),YEAR(TODAY())-1),IF(E389&lt;=$C$1,YEAR(TODAY())+1,YEAR(TODAY())))</f>
        <v>2021</v>
      </c>
      <c r="X389" s="7" t="str">
        <f t="shared" si="87"/>
        <v>0101</v>
      </c>
      <c r="Y389" s="7">
        <f ca="1">IF(H389&lt;$C$1,YEAR(TODAY())+1,YEAR(TODAY()))</f>
        <v>2021</v>
      </c>
      <c r="Z389" s="8" t="str">
        <f t="shared" si="88"/>
        <v>1231</v>
      </c>
      <c r="AA389" s="9">
        <f t="shared" ref="AA389:AA452" ca="1" si="96">DATEVALUE(TEXT(W389&amp;X389,"0000!/00!/00"))</f>
        <v>44197</v>
      </c>
      <c r="AB389" s="9">
        <f t="shared" ref="AB389:AB452" ca="1" si="97">DATEVALUE(TEXT(Y389&amp;Z389,"0000!/00!/00"))</f>
        <v>44561</v>
      </c>
    </row>
    <row r="390" spans="1:28" x14ac:dyDescent="0.7">
      <c r="A390" s="1" t="s">
        <v>405</v>
      </c>
      <c r="B390" s="1" t="s">
        <v>116</v>
      </c>
      <c r="C390" s="1">
        <v>2</v>
      </c>
      <c r="E390" s="4">
        <v>101</v>
      </c>
      <c r="F390" s="4" t="str">
        <f t="shared" si="89"/>
        <v/>
      </c>
      <c r="G390" s="4" t="str">
        <f t="shared" si="90"/>
        <v/>
      </c>
      <c r="H390" s="4">
        <v>1231</v>
      </c>
      <c r="I390" s="3">
        <v>0.33333333333333331</v>
      </c>
      <c r="J390" s="3" t="str">
        <f t="shared" si="91"/>
        <v/>
      </c>
      <c r="K390" s="3" t="str">
        <f t="shared" si="92"/>
        <v/>
      </c>
      <c r="L390" s="3">
        <v>0.52083333333333337</v>
      </c>
      <c r="M390" s="1" t="str">
        <f ca="1">IF(E390&lt;=H390,IF(AND($C$1&gt;=E390,$C$1&lt;=H390),"〇","×"),IF(AND($C$1&gt;=E390,$C$1&lt;=F390),"〇","×"))</f>
        <v>〇</v>
      </c>
      <c r="N390" s="1" t="str">
        <f>IF(E390&gt;H390,IF(AND($C$1&gt;=G390,$C$1&lt;=H390),"〇","×"),"")</f>
        <v/>
      </c>
      <c r="O390" s="1" t="str">
        <f t="shared" ca="1" si="84"/>
        <v>×</v>
      </c>
      <c r="P390" s="1" t="str">
        <f t="shared" si="85"/>
        <v/>
      </c>
      <c r="Q390" s="1" t="str">
        <f t="shared" ca="1" si="86"/>
        <v>×</v>
      </c>
      <c r="R390" s="1">
        <f ca="1">IF(OR(M390="〇",N390="〇"),DATEDIF($A$1,AB390,"d")+1,"-")</f>
        <v>94</v>
      </c>
      <c r="S390" s="1" t="str">
        <f ca="1">IF(AND(M390="×",OR(N390="×",N390="")),DATEDIF($A$1,AA390,"d"),"-")</f>
        <v>-</v>
      </c>
      <c r="T390" s="10">
        <f t="shared" ca="1" si="93"/>
        <v>365</v>
      </c>
      <c r="U390" s="11">
        <f t="shared" si="94"/>
        <v>0.18750000000000006</v>
      </c>
      <c r="V390" s="11" t="str">
        <f t="shared" ca="1" si="95"/>
        <v>-</v>
      </c>
      <c r="W390" s="7">
        <f ca="1">IF(OR(M390="〇",N390="〇"),IF(E390&lt;=$C$1,YEAR(TODAY()),YEAR(TODAY())-1),IF(E390&lt;=$C$1,YEAR(TODAY())+1,YEAR(TODAY())))</f>
        <v>2021</v>
      </c>
      <c r="X390" s="7" t="str">
        <f t="shared" si="87"/>
        <v>0101</v>
      </c>
      <c r="Y390" s="7">
        <f ca="1">IF(H390&lt;$C$1,YEAR(TODAY())+1,YEAR(TODAY()))</f>
        <v>2021</v>
      </c>
      <c r="Z390" s="8" t="str">
        <f t="shared" si="88"/>
        <v>1231</v>
      </c>
      <c r="AA390" s="9">
        <f t="shared" ca="1" si="96"/>
        <v>44197</v>
      </c>
      <c r="AB390" s="9">
        <f t="shared" ca="1" si="97"/>
        <v>44561</v>
      </c>
    </row>
    <row r="391" spans="1:28" x14ac:dyDescent="0.7">
      <c r="A391" s="1" t="s">
        <v>406</v>
      </c>
      <c r="B391" s="1" t="s">
        <v>60</v>
      </c>
      <c r="C391" s="1">
        <v>2</v>
      </c>
      <c r="E391" s="4">
        <v>101</v>
      </c>
      <c r="F391" s="4" t="str">
        <f t="shared" si="89"/>
        <v/>
      </c>
      <c r="G391" s="4" t="str">
        <f t="shared" si="90"/>
        <v/>
      </c>
      <c r="H391" s="4">
        <v>1231</v>
      </c>
      <c r="I391" s="3">
        <v>0</v>
      </c>
      <c r="J391" s="3" t="str">
        <f t="shared" si="91"/>
        <v/>
      </c>
      <c r="K391" s="3" t="str">
        <f t="shared" si="92"/>
        <v/>
      </c>
      <c r="L391" s="3">
        <v>0.99930555555555556</v>
      </c>
      <c r="M391" s="1" t="str">
        <f ca="1">IF(E391&lt;=H391,IF(AND($C$1&gt;=E391,$C$1&lt;=H391),"〇","×"),IF(AND($C$1&gt;=E391,$C$1&lt;=F391),"〇","×"))</f>
        <v>〇</v>
      </c>
      <c r="N391" s="1" t="str">
        <f>IF(E391&gt;H391,IF(AND($C$1&gt;=G391,$C$1&lt;=H391),"〇","×"),"")</f>
        <v/>
      </c>
      <c r="O391" s="1" t="str">
        <f t="shared" ca="1" si="84"/>
        <v>〇</v>
      </c>
      <c r="P391" s="1" t="str">
        <f t="shared" si="85"/>
        <v/>
      </c>
      <c r="Q391" s="1" t="str">
        <f t="shared" ca="1" si="86"/>
        <v>◎</v>
      </c>
      <c r="R391" s="1">
        <f ca="1">IF(OR(M391="〇",N391="〇"),DATEDIF($A$1,AB391,"d")+1,"-")</f>
        <v>94</v>
      </c>
      <c r="S391" s="1" t="str">
        <f ca="1">IF(AND(M391="×",OR(N391="×",N391="")),DATEDIF($A$1,AA391,"d"),"-")</f>
        <v>-</v>
      </c>
      <c r="T391" s="10">
        <f t="shared" ca="1" si="93"/>
        <v>365</v>
      </c>
      <c r="U391" s="11">
        <f t="shared" si="94"/>
        <v>0.99930555555555556</v>
      </c>
      <c r="V391" s="11" t="str">
        <f t="shared" ca="1" si="95"/>
        <v>いつでも</v>
      </c>
      <c r="W391" s="7">
        <f ca="1">IF(OR(M391="〇",N391="〇"),IF(E391&lt;=$C$1,YEAR(TODAY()),YEAR(TODAY())-1),IF(E391&lt;=$C$1,YEAR(TODAY())+1,YEAR(TODAY())))</f>
        <v>2021</v>
      </c>
      <c r="X391" s="7" t="str">
        <f t="shared" si="87"/>
        <v>0101</v>
      </c>
      <c r="Y391" s="7">
        <f ca="1">IF(H391&lt;$C$1,YEAR(TODAY())+1,YEAR(TODAY()))</f>
        <v>2021</v>
      </c>
      <c r="Z391" s="8" t="str">
        <f t="shared" si="88"/>
        <v>1231</v>
      </c>
      <c r="AA391" s="9">
        <f t="shared" ca="1" si="96"/>
        <v>44197</v>
      </c>
      <c r="AB391" s="9">
        <f t="shared" ca="1" si="97"/>
        <v>44561</v>
      </c>
    </row>
    <row r="392" spans="1:28" x14ac:dyDescent="0.7">
      <c r="A392" s="1" t="s">
        <v>407</v>
      </c>
      <c r="B392" s="1" t="s">
        <v>115</v>
      </c>
      <c r="C392" s="1">
        <v>2</v>
      </c>
      <c r="E392" s="4">
        <v>101</v>
      </c>
      <c r="F392" s="4" t="str">
        <f t="shared" si="89"/>
        <v/>
      </c>
      <c r="G392" s="4" t="str">
        <f t="shared" si="90"/>
        <v/>
      </c>
      <c r="H392" s="4">
        <v>1231</v>
      </c>
      <c r="I392" s="3">
        <v>0.375</v>
      </c>
      <c r="J392" s="3" t="str">
        <f t="shared" si="91"/>
        <v/>
      </c>
      <c r="K392" s="3" t="str">
        <f t="shared" si="92"/>
        <v/>
      </c>
      <c r="L392" s="3">
        <v>0.58333333333333337</v>
      </c>
      <c r="M392" s="1" t="str">
        <f ca="1">IF(E392&lt;=H392,IF(AND($C$1&gt;=E392,$C$1&lt;=H392),"〇","×"),IF(AND($C$1&gt;=E392,$C$1&lt;=F392),"〇","×"))</f>
        <v>〇</v>
      </c>
      <c r="N392" s="1" t="str">
        <f>IF(E392&gt;H392,IF(AND($C$1&gt;=G392,$C$1&lt;=H392),"〇","×"),"")</f>
        <v/>
      </c>
      <c r="O392" s="1" t="str">
        <f t="shared" ca="1" si="84"/>
        <v>〇</v>
      </c>
      <c r="P392" s="1" t="str">
        <f t="shared" si="85"/>
        <v/>
      </c>
      <c r="Q392" s="1" t="str">
        <f t="shared" ca="1" si="86"/>
        <v>◎</v>
      </c>
      <c r="R392" s="1">
        <f ca="1">IF(OR(M392="〇",N392="〇"),DATEDIF($A$1,AB392,"d")+1,"-")</f>
        <v>94</v>
      </c>
      <c r="S392" s="1" t="str">
        <f ca="1">IF(AND(M392="×",OR(N392="×",N392="")),DATEDIF($A$1,AA392,"d"),"-")</f>
        <v>-</v>
      </c>
      <c r="T392" s="10">
        <f t="shared" ca="1" si="93"/>
        <v>365</v>
      </c>
      <c r="U392" s="11">
        <f t="shared" si="94"/>
        <v>0.20833333333333337</v>
      </c>
      <c r="V392" s="11">
        <f t="shared" ca="1" si="95"/>
        <v>5.3358796261212538E-3</v>
      </c>
      <c r="W392" s="7">
        <f ca="1">IF(OR(M392="〇",N392="〇"),IF(E392&lt;=$C$1,YEAR(TODAY()),YEAR(TODAY())-1),IF(E392&lt;=$C$1,YEAR(TODAY())+1,YEAR(TODAY())))</f>
        <v>2021</v>
      </c>
      <c r="X392" s="7" t="str">
        <f t="shared" si="87"/>
        <v>0101</v>
      </c>
      <c r="Y392" s="7">
        <f ca="1">IF(H392&lt;$C$1,YEAR(TODAY())+1,YEAR(TODAY()))</f>
        <v>2021</v>
      </c>
      <c r="Z392" s="8" t="str">
        <f t="shared" si="88"/>
        <v>1231</v>
      </c>
      <c r="AA392" s="9">
        <f t="shared" ca="1" si="96"/>
        <v>44197</v>
      </c>
      <c r="AB392" s="9">
        <f t="shared" ca="1" si="97"/>
        <v>44561</v>
      </c>
    </row>
    <row r="393" spans="1:28" x14ac:dyDescent="0.7">
      <c r="A393" s="1" t="s">
        <v>408</v>
      </c>
      <c r="B393" s="1" t="s">
        <v>60</v>
      </c>
      <c r="C393" s="1">
        <v>2</v>
      </c>
      <c r="E393" s="4">
        <v>101</v>
      </c>
      <c r="F393" s="4" t="str">
        <f t="shared" si="89"/>
        <v/>
      </c>
      <c r="G393" s="4" t="str">
        <f t="shared" si="90"/>
        <v/>
      </c>
      <c r="H393" s="4">
        <v>1231</v>
      </c>
      <c r="I393" s="3">
        <v>0</v>
      </c>
      <c r="J393" s="3" t="str">
        <f t="shared" si="91"/>
        <v/>
      </c>
      <c r="K393" s="3" t="str">
        <f t="shared" si="92"/>
        <v/>
      </c>
      <c r="L393" s="3">
        <v>0.99930555555555556</v>
      </c>
      <c r="M393" s="1" t="str">
        <f ca="1">IF(E393&lt;=H393,IF(AND($C$1&gt;=E393,$C$1&lt;=H393),"〇","×"),IF(AND($C$1&gt;=E393,$C$1&lt;=F393),"〇","×"))</f>
        <v>〇</v>
      </c>
      <c r="N393" s="1" t="str">
        <f>IF(E393&gt;H393,IF(AND($C$1&gt;=G393,$C$1&lt;=H393),"〇","×"),"")</f>
        <v/>
      </c>
      <c r="O393" s="1" t="str">
        <f t="shared" ca="1" si="84"/>
        <v>〇</v>
      </c>
      <c r="P393" s="1" t="str">
        <f t="shared" si="85"/>
        <v/>
      </c>
      <c r="Q393" s="1" t="str">
        <f t="shared" ca="1" si="86"/>
        <v>◎</v>
      </c>
      <c r="R393" s="1">
        <f ca="1">IF(OR(M393="〇",N393="〇"),DATEDIF($A$1,AB393,"d")+1,"-")</f>
        <v>94</v>
      </c>
      <c r="S393" s="1" t="str">
        <f ca="1">IF(AND(M393="×",OR(N393="×",N393="")),DATEDIF($A$1,AA393,"d"),"-")</f>
        <v>-</v>
      </c>
      <c r="T393" s="10">
        <f t="shared" ca="1" si="93"/>
        <v>365</v>
      </c>
      <c r="U393" s="11">
        <f t="shared" si="94"/>
        <v>0.99930555555555556</v>
      </c>
      <c r="V393" s="11" t="str">
        <f t="shared" ca="1" si="95"/>
        <v>いつでも</v>
      </c>
      <c r="W393" s="7">
        <f ca="1">IF(OR(M393="〇",N393="〇"),IF(E393&lt;=$C$1,YEAR(TODAY()),YEAR(TODAY())-1),IF(E393&lt;=$C$1,YEAR(TODAY())+1,YEAR(TODAY())))</f>
        <v>2021</v>
      </c>
      <c r="X393" s="7" t="str">
        <f t="shared" si="87"/>
        <v>0101</v>
      </c>
      <c r="Y393" s="7">
        <f ca="1">IF(H393&lt;$C$1,YEAR(TODAY())+1,YEAR(TODAY()))</f>
        <v>2021</v>
      </c>
      <c r="Z393" s="8" t="str">
        <f t="shared" si="88"/>
        <v>1231</v>
      </c>
      <c r="AA393" s="9">
        <f t="shared" ca="1" si="96"/>
        <v>44197</v>
      </c>
      <c r="AB393" s="9">
        <f t="shared" ca="1" si="97"/>
        <v>44561</v>
      </c>
    </row>
    <row r="394" spans="1:28" x14ac:dyDescent="0.7">
      <c r="A394" s="1" t="s">
        <v>409</v>
      </c>
      <c r="B394" s="1" t="s">
        <v>60</v>
      </c>
      <c r="C394" s="1">
        <v>1</v>
      </c>
      <c r="E394" s="4">
        <v>101</v>
      </c>
      <c r="F394" s="4" t="str">
        <f t="shared" si="89"/>
        <v/>
      </c>
      <c r="G394" s="4" t="str">
        <f t="shared" si="90"/>
        <v/>
      </c>
      <c r="H394" s="4">
        <v>1231</v>
      </c>
      <c r="I394" s="3">
        <v>0.33333333333333331</v>
      </c>
      <c r="J394" s="3" t="str">
        <f t="shared" si="91"/>
        <v/>
      </c>
      <c r="K394" s="3" t="str">
        <f t="shared" si="92"/>
        <v/>
      </c>
      <c r="L394" s="3">
        <v>0.52083333333333337</v>
      </c>
      <c r="M394" s="1" t="str">
        <f ca="1">IF(E394&lt;=H394,IF(AND($C$1&gt;=E394,$C$1&lt;=H394),"〇","×"),IF(AND($C$1&gt;=E394,$C$1&lt;=F394),"〇","×"))</f>
        <v>〇</v>
      </c>
      <c r="N394" s="1" t="str">
        <f>IF(E394&gt;H394,IF(AND($C$1&gt;=G394,$C$1&lt;=H394),"〇","×"),"")</f>
        <v/>
      </c>
      <c r="O394" s="1" t="str">
        <f t="shared" ca="1" si="84"/>
        <v>×</v>
      </c>
      <c r="P394" s="1" t="str">
        <f t="shared" si="85"/>
        <v/>
      </c>
      <c r="Q394" s="1" t="str">
        <f t="shared" ca="1" si="86"/>
        <v>×</v>
      </c>
      <c r="R394" s="1">
        <f ca="1">IF(OR(M394="〇",N394="〇"),DATEDIF($A$1,AB394,"d")+1,"-")</f>
        <v>94</v>
      </c>
      <c r="S394" s="1" t="str">
        <f ca="1">IF(AND(M394="×",OR(N394="×",N394="")),DATEDIF($A$1,AA394,"d"),"-")</f>
        <v>-</v>
      </c>
      <c r="T394" s="10">
        <f t="shared" ca="1" si="93"/>
        <v>365</v>
      </c>
      <c r="U394" s="11">
        <f t="shared" si="94"/>
        <v>0.18750000000000006</v>
      </c>
      <c r="V394" s="11" t="str">
        <f t="shared" ca="1" si="95"/>
        <v>-</v>
      </c>
      <c r="W394" s="7">
        <f ca="1">IF(OR(M394="〇",N394="〇"),IF(E394&lt;=$C$1,YEAR(TODAY()),YEAR(TODAY())-1),IF(E394&lt;=$C$1,YEAR(TODAY())+1,YEAR(TODAY())))</f>
        <v>2021</v>
      </c>
      <c r="X394" s="7" t="str">
        <f t="shared" si="87"/>
        <v>0101</v>
      </c>
      <c r="Y394" s="7">
        <f ca="1">IF(H394&lt;$C$1,YEAR(TODAY())+1,YEAR(TODAY()))</f>
        <v>2021</v>
      </c>
      <c r="Z394" s="8" t="str">
        <f t="shared" si="88"/>
        <v>1231</v>
      </c>
      <c r="AA394" s="9">
        <f t="shared" ca="1" si="96"/>
        <v>44197</v>
      </c>
      <c r="AB394" s="9">
        <f t="shared" ca="1" si="97"/>
        <v>44561</v>
      </c>
    </row>
    <row r="395" spans="1:28" x14ac:dyDescent="0.7">
      <c r="A395" s="1" t="s">
        <v>410</v>
      </c>
      <c r="B395" s="1" t="s">
        <v>116</v>
      </c>
      <c r="C395" s="1">
        <v>1</v>
      </c>
      <c r="E395" s="4">
        <v>101</v>
      </c>
      <c r="F395" s="4" t="str">
        <f t="shared" si="89"/>
        <v/>
      </c>
      <c r="G395" s="4" t="str">
        <f t="shared" si="90"/>
        <v/>
      </c>
      <c r="H395" s="4">
        <v>1231</v>
      </c>
      <c r="I395" s="3">
        <v>0</v>
      </c>
      <c r="J395" s="3" t="str">
        <f t="shared" si="91"/>
        <v/>
      </c>
      <c r="K395" s="3" t="str">
        <f t="shared" si="92"/>
        <v/>
      </c>
      <c r="L395" s="3">
        <v>0.99930555555555556</v>
      </c>
      <c r="M395" s="1" t="str">
        <f ca="1">IF(E395&lt;=H395,IF(AND($C$1&gt;=E395,$C$1&lt;=H395),"〇","×"),IF(AND($C$1&gt;=E395,$C$1&lt;=F395),"〇","×"))</f>
        <v>〇</v>
      </c>
      <c r="N395" s="1" t="str">
        <f>IF(E395&gt;H395,IF(AND($C$1&gt;=G395,$C$1&lt;=H395),"〇","×"),"")</f>
        <v/>
      </c>
      <c r="O395" s="1" t="str">
        <f t="shared" ca="1" si="84"/>
        <v>〇</v>
      </c>
      <c r="P395" s="1" t="str">
        <f t="shared" si="85"/>
        <v/>
      </c>
      <c r="Q395" s="1" t="str">
        <f t="shared" ca="1" si="86"/>
        <v>◎</v>
      </c>
      <c r="R395" s="1">
        <f ca="1">IF(OR(M395="〇",N395="〇"),DATEDIF($A$1,AB395,"d")+1,"-")</f>
        <v>94</v>
      </c>
      <c r="S395" s="1" t="str">
        <f ca="1">IF(AND(M395="×",OR(N395="×",N395="")),DATEDIF($A$1,AA395,"d"),"-")</f>
        <v>-</v>
      </c>
      <c r="T395" s="10">
        <f t="shared" ca="1" si="93"/>
        <v>365</v>
      </c>
      <c r="U395" s="11">
        <f t="shared" si="94"/>
        <v>0.99930555555555556</v>
      </c>
      <c r="V395" s="11" t="str">
        <f t="shared" ca="1" si="95"/>
        <v>いつでも</v>
      </c>
      <c r="W395" s="7">
        <f ca="1">IF(OR(M395="〇",N395="〇"),IF(E395&lt;=$C$1,YEAR(TODAY()),YEAR(TODAY())-1),IF(E395&lt;=$C$1,YEAR(TODAY())+1,YEAR(TODAY())))</f>
        <v>2021</v>
      </c>
      <c r="X395" s="7" t="str">
        <f t="shared" si="87"/>
        <v>0101</v>
      </c>
      <c r="Y395" s="7">
        <f ca="1">IF(H395&lt;$C$1,YEAR(TODAY())+1,YEAR(TODAY()))</f>
        <v>2021</v>
      </c>
      <c r="Z395" s="8" t="str">
        <f t="shared" si="88"/>
        <v>1231</v>
      </c>
      <c r="AA395" s="9">
        <f t="shared" ca="1" si="96"/>
        <v>44197</v>
      </c>
      <c r="AB395" s="9">
        <f t="shared" ca="1" si="97"/>
        <v>44561</v>
      </c>
    </row>
    <row r="396" spans="1:28" x14ac:dyDescent="0.7">
      <c r="A396" s="1" t="s">
        <v>411</v>
      </c>
      <c r="B396" s="1" t="s">
        <v>60</v>
      </c>
      <c r="C396" s="1">
        <v>1</v>
      </c>
      <c r="E396" s="4">
        <v>101</v>
      </c>
      <c r="F396" s="4" t="str">
        <f t="shared" si="89"/>
        <v/>
      </c>
      <c r="G396" s="4" t="str">
        <f t="shared" si="90"/>
        <v/>
      </c>
      <c r="H396" s="4">
        <v>1231</v>
      </c>
      <c r="I396" s="3">
        <v>0.375</v>
      </c>
      <c r="J396" s="3" t="str">
        <f t="shared" si="91"/>
        <v/>
      </c>
      <c r="K396" s="3" t="str">
        <f t="shared" si="92"/>
        <v/>
      </c>
      <c r="L396" s="3">
        <v>0.58333333333333337</v>
      </c>
      <c r="M396" s="1" t="str">
        <f ca="1">IF(E396&lt;=H396,IF(AND($C$1&gt;=E396,$C$1&lt;=H396),"〇","×"),IF(AND($C$1&gt;=E396,$C$1&lt;=F396),"〇","×"))</f>
        <v>〇</v>
      </c>
      <c r="N396" s="1" t="str">
        <f>IF(E396&gt;H396,IF(AND($C$1&gt;=G396,$C$1&lt;=H396),"〇","×"),"")</f>
        <v/>
      </c>
      <c r="O396" s="1" t="str">
        <f t="shared" ca="1" si="84"/>
        <v>〇</v>
      </c>
      <c r="P396" s="1" t="str">
        <f t="shared" si="85"/>
        <v/>
      </c>
      <c r="Q396" s="1" t="str">
        <f t="shared" ca="1" si="86"/>
        <v>◎</v>
      </c>
      <c r="R396" s="1">
        <f ca="1">IF(OR(M396="〇",N396="〇"),DATEDIF($A$1,AB396,"d")+1,"-")</f>
        <v>94</v>
      </c>
      <c r="S396" s="1" t="str">
        <f ca="1">IF(AND(M396="×",OR(N396="×",N396="")),DATEDIF($A$1,AA396,"d"),"-")</f>
        <v>-</v>
      </c>
      <c r="T396" s="10">
        <f t="shared" ca="1" si="93"/>
        <v>365</v>
      </c>
      <c r="U396" s="11">
        <f t="shared" si="94"/>
        <v>0.20833333333333337</v>
      </c>
      <c r="V396" s="11">
        <f t="shared" ca="1" si="95"/>
        <v>5.3358796261212538E-3</v>
      </c>
      <c r="W396" s="7">
        <f ca="1">IF(OR(M396="〇",N396="〇"),IF(E396&lt;=$C$1,YEAR(TODAY()),YEAR(TODAY())-1),IF(E396&lt;=$C$1,YEAR(TODAY())+1,YEAR(TODAY())))</f>
        <v>2021</v>
      </c>
      <c r="X396" s="7" t="str">
        <f t="shared" si="87"/>
        <v>0101</v>
      </c>
      <c r="Y396" s="7">
        <f ca="1">IF(H396&lt;$C$1,YEAR(TODAY())+1,YEAR(TODAY()))</f>
        <v>2021</v>
      </c>
      <c r="Z396" s="8" t="str">
        <f t="shared" si="88"/>
        <v>1231</v>
      </c>
      <c r="AA396" s="9">
        <f t="shared" ca="1" si="96"/>
        <v>44197</v>
      </c>
      <c r="AB396" s="9">
        <f t="shared" ca="1" si="97"/>
        <v>44561</v>
      </c>
    </row>
    <row r="397" spans="1:28" x14ac:dyDescent="0.7">
      <c r="A397" s="1" t="s">
        <v>412</v>
      </c>
      <c r="B397" s="1" t="s">
        <v>114</v>
      </c>
      <c r="C397" s="1">
        <v>2</v>
      </c>
      <c r="E397" s="4">
        <v>101</v>
      </c>
      <c r="F397" s="4" t="str">
        <f t="shared" si="89"/>
        <v/>
      </c>
      <c r="G397" s="4" t="str">
        <f t="shared" si="90"/>
        <v/>
      </c>
      <c r="H397" s="4">
        <v>1231</v>
      </c>
      <c r="I397" s="3">
        <v>0</v>
      </c>
      <c r="J397" s="3" t="str">
        <f t="shared" si="91"/>
        <v/>
      </c>
      <c r="K397" s="3" t="str">
        <f t="shared" si="92"/>
        <v/>
      </c>
      <c r="L397" s="3">
        <v>0.99930555555555556</v>
      </c>
      <c r="M397" s="1" t="str">
        <f ca="1">IF(E397&lt;=H397,IF(AND($C$1&gt;=E397,$C$1&lt;=H397),"〇","×"),IF(AND($C$1&gt;=E397,$C$1&lt;=F397),"〇","×"))</f>
        <v>〇</v>
      </c>
      <c r="N397" s="1" t="str">
        <f>IF(E397&gt;H397,IF(AND($C$1&gt;=G397,$C$1&lt;=H397),"〇","×"),"")</f>
        <v/>
      </c>
      <c r="O397" s="1" t="str">
        <f t="shared" ca="1" si="84"/>
        <v>〇</v>
      </c>
      <c r="P397" s="1" t="str">
        <f t="shared" si="85"/>
        <v/>
      </c>
      <c r="Q397" s="1" t="str">
        <f t="shared" ca="1" si="86"/>
        <v>◎</v>
      </c>
      <c r="R397" s="1">
        <f ca="1">IF(OR(M397="〇",N397="〇"),DATEDIF($A$1,AB397,"d")+1,"-")</f>
        <v>94</v>
      </c>
      <c r="S397" s="1" t="str">
        <f ca="1">IF(AND(M397="×",OR(N397="×",N397="")),DATEDIF($A$1,AA397,"d"),"-")</f>
        <v>-</v>
      </c>
      <c r="T397" s="10">
        <f t="shared" ca="1" si="93"/>
        <v>365</v>
      </c>
      <c r="U397" s="11">
        <f t="shared" si="94"/>
        <v>0.99930555555555556</v>
      </c>
      <c r="V397" s="11" t="str">
        <f t="shared" ca="1" si="95"/>
        <v>いつでも</v>
      </c>
      <c r="W397" s="7">
        <f ca="1">IF(OR(M397="〇",N397="〇"),IF(E397&lt;=$C$1,YEAR(TODAY()),YEAR(TODAY())-1),IF(E397&lt;=$C$1,YEAR(TODAY())+1,YEAR(TODAY())))</f>
        <v>2021</v>
      </c>
      <c r="X397" s="7" t="str">
        <f t="shared" si="87"/>
        <v>0101</v>
      </c>
      <c r="Y397" s="7">
        <f ca="1">IF(H397&lt;$C$1,YEAR(TODAY())+1,YEAR(TODAY()))</f>
        <v>2021</v>
      </c>
      <c r="Z397" s="8" t="str">
        <f t="shared" si="88"/>
        <v>1231</v>
      </c>
      <c r="AA397" s="9">
        <f t="shared" ca="1" si="96"/>
        <v>44197</v>
      </c>
      <c r="AB397" s="9">
        <f t="shared" ca="1" si="97"/>
        <v>44561</v>
      </c>
    </row>
    <row r="398" spans="1:28" x14ac:dyDescent="0.7">
      <c r="A398" s="1" t="s">
        <v>413</v>
      </c>
      <c r="B398" s="1" t="s">
        <v>116</v>
      </c>
      <c r="C398" s="1">
        <v>2</v>
      </c>
      <c r="E398" s="4">
        <v>101</v>
      </c>
      <c r="F398" s="4" t="str">
        <f t="shared" si="89"/>
        <v/>
      </c>
      <c r="G398" s="4" t="str">
        <f t="shared" si="90"/>
        <v/>
      </c>
      <c r="H398" s="4">
        <v>1231</v>
      </c>
      <c r="I398" s="3">
        <v>0.33333333333333331</v>
      </c>
      <c r="J398" s="3" t="str">
        <f t="shared" si="91"/>
        <v/>
      </c>
      <c r="K398" s="3" t="str">
        <f t="shared" si="92"/>
        <v/>
      </c>
      <c r="L398" s="3">
        <v>0.52083333333333337</v>
      </c>
      <c r="M398" s="1" t="str">
        <f ca="1">IF(E398&lt;=H398,IF(AND($C$1&gt;=E398,$C$1&lt;=H398),"〇","×"),IF(AND($C$1&gt;=E398,$C$1&lt;=F398),"〇","×"))</f>
        <v>〇</v>
      </c>
      <c r="N398" s="1" t="str">
        <f>IF(E398&gt;H398,IF(AND($C$1&gt;=G398,$C$1&lt;=H398),"〇","×"),"")</f>
        <v/>
      </c>
      <c r="O398" s="1" t="str">
        <f t="shared" ca="1" si="84"/>
        <v>×</v>
      </c>
      <c r="P398" s="1" t="str">
        <f t="shared" si="85"/>
        <v/>
      </c>
      <c r="Q398" s="1" t="str">
        <f t="shared" ca="1" si="86"/>
        <v>×</v>
      </c>
      <c r="R398" s="1">
        <f ca="1">IF(OR(M398="〇",N398="〇"),DATEDIF($A$1,AB398,"d")+1,"-")</f>
        <v>94</v>
      </c>
      <c r="S398" s="1" t="str">
        <f ca="1">IF(AND(M398="×",OR(N398="×",N398="")),DATEDIF($A$1,AA398,"d"),"-")</f>
        <v>-</v>
      </c>
      <c r="T398" s="10">
        <f t="shared" ca="1" si="93"/>
        <v>365</v>
      </c>
      <c r="U398" s="11">
        <f t="shared" si="94"/>
        <v>0.18750000000000006</v>
      </c>
      <c r="V398" s="11" t="str">
        <f t="shared" ca="1" si="95"/>
        <v>-</v>
      </c>
      <c r="W398" s="7">
        <f ca="1">IF(OR(M398="〇",N398="〇"),IF(E398&lt;=$C$1,YEAR(TODAY()),YEAR(TODAY())-1),IF(E398&lt;=$C$1,YEAR(TODAY())+1,YEAR(TODAY())))</f>
        <v>2021</v>
      </c>
      <c r="X398" s="7" t="str">
        <f t="shared" si="87"/>
        <v>0101</v>
      </c>
      <c r="Y398" s="7">
        <f ca="1">IF(H398&lt;$C$1,YEAR(TODAY())+1,YEAR(TODAY()))</f>
        <v>2021</v>
      </c>
      <c r="Z398" s="8" t="str">
        <f t="shared" si="88"/>
        <v>1231</v>
      </c>
      <c r="AA398" s="9">
        <f t="shared" ca="1" si="96"/>
        <v>44197</v>
      </c>
      <c r="AB398" s="9">
        <f t="shared" ca="1" si="97"/>
        <v>44561</v>
      </c>
    </row>
    <row r="399" spans="1:28" x14ac:dyDescent="0.7">
      <c r="A399" s="1" t="s">
        <v>414</v>
      </c>
      <c r="B399" s="1" t="s">
        <v>60</v>
      </c>
      <c r="C399" s="1">
        <v>3</v>
      </c>
      <c r="E399" s="4">
        <v>101</v>
      </c>
      <c r="F399" s="4" t="str">
        <f t="shared" si="89"/>
        <v/>
      </c>
      <c r="G399" s="4" t="str">
        <f t="shared" si="90"/>
        <v/>
      </c>
      <c r="H399" s="4">
        <v>1231</v>
      </c>
      <c r="I399" s="3">
        <v>0</v>
      </c>
      <c r="J399" s="3" t="str">
        <f t="shared" si="91"/>
        <v/>
      </c>
      <c r="K399" s="3" t="str">
        <f t="shared" si="92"/>
        <v/>
      </c>
      <c r="L399" s="3">
        <v>0.99930555555555556</v>
      </c>
      <c r="M399" s="1" t="str">
        <f ca="1">IF(E399&lt;=H399,IF(AND($C$1&gt;=E399,$C$1&lt;=H399),"〇","×"),IF(AND($C$1&gt;=E399,$C$1&lt;=F399),"〇","×"))</f>
        <v>〇</v>
      </c>
      <c r="N399" s="1" t="str">
        <f>IF(E399&gt;H399,IF(AND($C$1&gt;=G399,$C$1&lt;=H399),"〇","×"),"")</f>
        <v/>
      </c>
      <c r="O399" s="1" t="str">
        <f t="shared" ca="1" si="84"/>
        <v>〇</v>
      </c>
      <c r="P399" s="1" t="str">
        <f t="shared" si="85"/>
        <v/>
      </c>
      <c r="Q399" s="1" t="str">
        <f t="shared" ca="1" si="86"/>
        <v>◎</v>
      </c>
      <c r="R399" s="1">
        <f ca="1">IF(OR(M399="〇",N399="〇"),DATEDIF($A$1,AB399,"d")+1,"-")</f>
        <v>94</v>
      </c>
      <c r="S399" s="1" t="str">
        <f ca="1">IF(AND(M399="×",OR(N399="×",N399="")),DATEDIF($A$1,AA399,"d"),"-")</f>
        <v>-</v>
      </c>
      <c r="T399" s="10">
        <f t="shared" ca="1" si="93"/>
        <v>365</v>
      </c>
      <c r="U399" s="11">
        <f t="shared" si="94"/>
        <v>0.99930555555555556</v>
      </c>
      <c r="V399" s="11" t="str">
        <f t="shared" ca="1" si="95"/>
        <v>いつでも</v>
      </c>
      <c r="W399" s="7">
        <f ca="1">IF(OR(M399="〇",N399="〇"),IF(E399&lt;=$C$1,YEAR(TODAY()),YEAR(TODAY())-1),IF(E399&lt;=$C$1,YEAR(TODAY())+1,YEAR(TODAY())))</f>
        <v>2021</v>
      </c>
      <c r="X399" s="7" t="str">
        <f t="shared" si="87"/>
        <v>0101</v>
      </c>
      <c r="Y399" s="7">
        <f ca="1">IF(H399&lt;$C$1,YEAR(TODAY())+1,YEAR(TODAY()))</f>
        <v>2021</v>
      </c>
      <c r="Z399" s="8" t="str">
        <f t="shared" si="88"/>
        <v>1231</v>
      </c>
      <c r="AA399" s="9">
        <f t="shared" ca="1" si="96"/>
        <v>44197</v>
      </c>
      <c r="AB399" s="9">
        <f t="shared" ca="1" si="97"/>
        <v>44561</v>
      </c>
    </row>
    <row r="400" spans="1:28" x14ac:dyDescent="0.7">
      <c r="A400" s="1" t="s">
        <v>415</v>
      </c>
      <c r="B400" s="1" t="s">
        <v>116</v>
      </c>
      <c r="C400" s="1">
        <v>3</v>
      </c>
      <c r="E400" s="4">
        <v>101</v>
      </c>
      <c r="F400" s="4" t="str">
        <f t="shared" si="89"/>
        <v/>
      </c>
      <c r="G400" s="4" t="str">
        <f t="shared" si="90"/>
        <v/>
      </c>
      <c r="H400" s="4">
        <v>1231</v>
      </c>
      <c r="I400" s="3">
        <v>0.375</v>
      </c>
      <c r="J400" s="3" t="str">
        <f t="shared" si="91"/>
        <v/>
      </c>
      <c r="K400" s="3" t="str">
        <f t="shared" si="92"/>
        <v/>
      </c>
      <c r="L400" s="3">
        <v>0.58333333333333337</v>
      </c>
      <c r="M400" s="1" t="str">
        <f ca="1">IF(E400&lt;=H400,IF(AND($C$1&gt;=E400,$C$1&lt;=H400),"〇","×"),IF(AND($C$1&gt;=E400,$C$1&lt;=F400),"〇","×"))</f>
        <v>〇</v>
      </c>
      <c r="N400" s="1" t="str">
        <f>IF(E400&gt;H400,IF(AND($C$1&gt;=G400,$C$1&lt;=H400),"〇","×"),"")</f>
        <v/>
      </c>
      <c r="O400" s="1" t="str">
        <f t="shared" ref="O400:O463" ca="1" si="98">IF(I400&lt;L400,IF(AND($B$1&gt;=I400,$B$1&lt;=L400),"〇","×"),IF(AND($B$1&gt;=I400,$B$1&lt;=J400),"〇","×"))</f>
        <v>〇</v>
      </c>
      <c r="P400" s="1" t="str">
        <f t="shared" ref="P400:P463" si="99">IF(I400&gt;L400,IF(AND($B$1&gt;=K400,$B$1&lt;=L400),"〇","×"),"")</f>
        <v/>
      </c>
      <c r="Q400" s="1" t="str">
        <f t="shared" ref="Q400:Q463" ca="1" si="100">IF(AND(OR(M400="〇",N400="〇"),OR(O400="〇",P400="〇")),"◎","×")</f>
        <v>◎</v>
      </c>
      <c r="R400" s="1">
        <f ca="1">IF(OR(M400="〇",N400="〇"),DATEDIF($A$1,AB400,"d")+1,"-")</f>
        <v>94</v>
      </c>
      <c r="S400" s="1" t="str">
        <f ca="1">IF(AND(M400="×",OR(N400="×",N400="")),DATEDIF($A$1,AA400,"d"),"-")</f>
        <v>-</v>
      </c>
      <c r="T400" s="10">
        <f t="shared" ca="1" si="93"/>
        <v>365</v>
      </c>
      <c r="U400" s="11">
        <f t="shared" si="94"/>
        <v>0.20833333333333337</v>
      </c>
      <c r="V400" s="11">
        <f t="shared" ca="1" si="95"/>
        <v>5.3358796261212538E-3</v>
      </c>
      <c r="W400" s="7">
        <f ca="1">IF(OR(M400="〇",N400="〇"),IF(E400&lt;=$C$1,YEAR(TODAY()),YEAR(TODAY())-1),IF(E400&lt;=$C$1,YEAR(TODAY())+1,YEAR(TODAY())))</f>
        <v>2021</v>
      </c>
      <c r="X400" s="7" t="str">
        <f t="shared" si="87"/>
        <v>0101</v>
      </c>
      <c r="Y400" s="7">
        <f ca="1">IF(H400&lt;$C$1,YEAR(TODAY())+1,YEAR(TODAY()))</f>
        <v>2021</v>
      </c>
      <c r="Z400" s="8" t="str">
        <f t="shared" si="88"/>
        <v>1231</v>
      </c>
      <c r="AA400" s="9">
        <f t="shared" ca="1" si="96"/>
        <v>44197</v>
      </c>
      <c r="AB400" s="9">
        <f t="shared" ca="1" si="97"/>
        <v>44561</v>
      </c>
    </row>
    <row r="401" spans="1:28" x14ac:dyDescent="0.7">
      <c r="A401" s="1" t="s">
        <v>416</v>
      </c>
      <c r="B401" s="1" t="s">
        <v>115</v>
      </c>
      <c r="C401" s="1">
        <v>4</v>
      </c>
      <c r="E401" s="4">
        <v>410</v>
      </c>
      <c r="F401" s="4" t="str">
        <f t="shared" si="89"/>
        <v/>
      </c>
      <c r="G401" s="4" t="str">
        <f t="shared" si="90"/>
        <v/>
      </c>
      <c r="H401" s="4">
        <v>1130</v>
      </c>
      <c r="I401" s="3">
        <v>0.22916666666666666</v>
      </c>
      <c r="J401" s="3" t="str">
        <f t="shared" si="91"/>
        <v/>
      </c>
      <c r="K401" s="3" t="str">
        <f t="shared" si="92"/>
        <v/>
      </c>
      <c r="L401" s="3">
        <v>0.75</v>
      </c>
      <c r="M401" s="1" t="str">
        <f ca="1">IF(E401&lt;=H401,IF(AND($C$1&gt;=E401,$C$1&lt;=H401),"〇","×"),IF(AND($C$1&gt;=E401,$C$1&lt;=F401),"〇","×"))</f>
        <v>〇</v>
      </c>
      <c r="N401" s="1" t="str">
        <f>IF(E401&gt;H401,IF(AND($C$1&gt;=G401,$C$1&lt;=H401),"〇","×"),"")</f>
        <v/>
      </c>
      <c r="O401" s="1" t="str">
        <f t="shared" ca="1" si="98"/>
        <v>〇</v>
      </c>
      <c r="P401" s="1" t="str">
        <f t="shared" si="99"/>
        <v/>
      </c>
      <c r="Q401" s="1" t="str">
        <f t="shared" ca="1" si="100"/>
        <v>◎</v>
      </c>
      <c r="R401" s="1">
        <f ca="1">IF(OR(M401="〇",N401="〇"),DATEDIF($A$1,AB401,"d")+1,"-")</f>
        <v>63</v>
      </c>
      <c r="S401" s="1" t="str">
        <f ca="1">IF(AND(M401="×",OR(N401="×",N401="")),DATEDIF($A$1,AA401,"d"),"-")</f>
        <v>-</v>
      </c>
      <c r="T401" s="10">
        <f t="shared" ca="1" si="93"/>
        <v>235</v>
      </c>
      <c r="U401" s="11">
        <f t="shared" si="94"/>
        <v>0.52083333333333337</v>
      </c>
      <c r="V401" s="11">
        <f t="shared" ca="1" si="95"/>
        <v>0.17200254629278788</v>
      </c>
      <c r="W401" s="7">
        <f ca="1">IF(OR(M401="〇",N401="〇"),IF(E401&lt;=$C$1,YEAR(TODAY()),YEAR(TODAY())-1),IF(E401&lt;=$C$1,YEAR(TODAY())+1,YEAR(TODAY())))</f>
        <v>2021</v>
      </c>
      <c r="X401" s="7" t="str">
        <f t="shared" si="87"/>
        <v>0410</v>
      </c>
      <c r="Y401" s="7">
        <f ca="1">IF(H401&lt;$C$1,YEAR(TODAY())+1,YEAR(TODAY()))</f>
        <v>2021</v>
      </c>
      <c r="Z401" s="8" t="str">
        <f t="shared" si="88"/>
        <v>1130</v>
      </c>
      <c r="AA401" s="9">
        <f t="shared" ca="1" si="96"/>
        <v>44296</v>
      </c>
      <c r="AB401" s="9">
        <f t="shared" ca="1" si="97"/>
        <v>44530</v>
      </c>
    </row>
    <row r="402" spans="1:28" x14ac:dyDescent="0.7">
      <c r="A402" s="1" t="s">
        <v>417</v>
      </c>
      <c r="B402" s="1" t="s">
        <v>60</v>
      </c>
      <c r="C402" s="1">
        <v>4</v>
      </c>
      <c r="E402" s="4">
        <v>410</v>
      </c>
      <c r="F402" s="4" t="str">
        <f t="shared" si="89"/>
        <v/>
      </c>
      <c r="G402" s="4" t="str">
        <f t="shared" si="90"/>
        <v/>
      </c>
      <c r="H402" s="4">
        <v>1015</v>
      </c>
      <c r="I402" s="3">
        <v>0.25</v>
      </c>
      <c r="J402" s="3" t="str">
        <f t="shared" si="91"/>
        <v/>
      </c>
      <c r="K402" s="3" t="str">
        <f t="shared" si="92"/>
        <v/>
      </c>
      <c r="L402" s="3">
        <v>0.52083333333333337</v>
      </c>
      <c r="M402" s="1" t="str">
        <f ca="1">IF(E402&lt;=H402,IF(AND($C$1&gt;=E402,$C$1&lt;=H402),"〇","×"),IF(AND($C$1&gt;=E402,$C$1&lt;=F402),"〇","×"))</f>
        <v>〇</v>
      </c>
      <c r="N402" s="1" t="str">
        <f>IF(E402&gt;H402,IF(AND($C$1&gt;=G402,$C$1&lt;=H402),"〇","×"),"")</f>
        <v/>
      </c>
      <c r="O402" s="1" t="str">
        <f t="shared" ca="1" si="98"/>
        <v>×</v>
      </c>
      <c r="P402" s="1" t="str">
        <f t="shared" si="99"/>
        <v/>
      </c>
      <c r="Q402" s="1" t="str">
        <f t="shared" ca="1" si="100"/>
        <v>×</v>
      </c>
      <c r="R402" s="1">
        <f ca="1">IF(OR(M402="〇",N402="〇"),DATEDIF($A$1,AB402,"d")+1,"-")</f>
        <v>17</v>
      </c>
      <c r="S402" s="1" t="str">
        <f ca="1">IF(AND(M402="×",OR(N402="×",N402="")),DATEDIF($A$1,AA402,"d"),"-")</f>
        <v>-</v>
      </c>
      <c r="T402" s="10">
        <f t="shared" ca="1" si="93"/>
        <v>189</v>
      </c>
      <c r="U402" s="11">
        <f t="shared" si="94"/>
        <v>0.27083333333333337</v>
      </c>
      <c r="V402" s="11" t="str">
        <f t="shared" ca="1" si="95"/>
        <v>-</v>
      </c>
      <c r="W402" s="7">
        <f ca="1">IF(OR(M402="〇",N402="〇"),IF(E402&lt;=$C$1,YEAR(TODAY()),YEAR(TODAY())-1),IF(E402&lt;=$C$1,YEAR(TODAY())+1,YEAR(TODAY())))</f>
        <v>2021</v>
      </c>
      <c r="X402" s="7" t="str">
        <f t="shared" si="87"/>
        <v>0410</v>
      </c>
      <c r="Y402" s="7">
        <f ca="1">IF(H402&lt;$C$1,YEAR(TODAY())+1,YEAR(TODAY()))</f>
        <v>2021</v>
      </c>
      <c r="Z402" s="8" t="str">
        <f t="shared" si="88"/>
        <v>1015</v>
      </c>
      <c r="AA402" s="9">
        <f t="shared" ca="1" si="96"/>
        <v>44296</v>
      </c>
      <c r="AB402" s="9">
        <f t="shared" ca="1" si="97"/>
        <v>44484</v>
      </c>
    </row>
    <row r="403" spans="1:28" x14ac:dyDescent="0.7">
      <c r="A403" s="1" t="s">
        <v>418</v>
      </c>
      <c r="B403" s="1" t="s">
        <v>114</v>
      </c>
      <c r="C403" s="1">
        <v>4</v>
      </c>
      <c r="E403" s="4">
        <v>610</v>
      </c>
      <c r="F403" s="4" t="str">
        <f t="shared" si="89"/>
        <v/>
      </c>
      <c r="G403" s="4" t="str">
        <f t="shared" si="90"/>
        <v/>
      </c>
      <c r="H403" s="4">
        <v>1030</v>
      </c>
      <c r="I403" s="3">
        <v>0.20833333333333334</v>
      </c>
      <c r="J403" s="3" t="str">
        <f t="shared" si="91"/>
        <v/>
      </c>
      <c r="K403" s="3" t="str">
        <f t="shared" si="92"/>
        <v/>
      </c>
      <c r="L403" s="3">
        <v>0.47916666666666669</v>
      </c>
      <c r="M403" s="1" t="str">
        <f ca="1">IF(E403&lt;=H403,IF(AND($C$1&gt;=E403,$C$1&lt;=H403),"〇","×"),IF(AND($C$1&gt;=E403,$C$1&lt;=F403),"〇","×"))</f>
        <v>〇</v>
      </c>
      <c r="N403" s="1" t="str">
        <f>IF(E403&gt;H403,IF(AND($C$1&gt;=G403,$C$1&lt;=H403),"〇","×"),"")</f>
        <v/>
      </c>
      <c r="O403" s="1" t="str">
        <f t="shared" ca="1" si="98"/>
        <v>×</v>
      </c>
      <c r="P403" s="1" t="str">
        <f t="shared" si="99"/>
        <v/>
      </c>
      <c r="Q403" s="1" t="str">
        <f t="shared" ca="1" si="100"/>
        <v>×</v>
      </c>
      <c r="R403" s="1">
        <f ca="1">IF(OR(M403="〇",N403="〇"),DATEDIF($A$1,AB403,"d")+1,"-")</f>
        <v>32</v>
      </c>
      <c r="S403" s="1" t="str">
        <f ca="1">IF(AND(M403="×",OR(N403="×",N403="")),DATEDIF($A$1,AA403,"d"),"-")</f>
        <v>-</v>
      </c>
      <c r="T403" s="10">
        <f t="shared" ca="1" si="93"/>
        <v>143</v>
      </c>
      <c r="U403" s="11">
        <f t="shared" si="94"/>
        <v>0.27083333333333337</v>
      </c>
      <c r="V403" s="11" t="str">
        <f t="shared" ca="1" si="95"/>
        <v>-</v>
      </c>
      <c r="W403" s="7">
        <f ca="1">IF(OR(M403="〇",N403="〇"),IF(E403&lt;=$C$1,YEAR(TODAY()),YEAR(TODAY())-1),IF(E403&lt;=$C$1,YEAR(TODAY())+1,YEAR(TODAY())))</f>
        <v>2021</v>
      </c>
      <c r="X403" s="7" t="str">
        <f t="shared" si="87"/>
        <v>0610</v>
      </c>
      <c r="Y403" s="7">
        <f ca="1">IF(H403&lt;$C$1,YEAR(TODAY())+1,YEAR(TODAY()))</f>
        <v>2021</v>
      </c>
      <c r="Z403" s="8" t="str">
        <f t="shared" si="88"/>
        <v>1030</v>
      </c>
      <c r="AA403" s="9">
        <f t="shared" ca="1" si="96"/>
        <v>44357</v>
      </c>
      <c r="AB403" s="9">
        <f t="shared" ca="1" si="97"/>
        <v>44499</v>
      </c>
    </row>
    <row r="404" spans="1:28" x14ac:dyDescent="0.7">
      <c r="A404" s="1" t="s">
        <v>419</v>
      </c>
      <c r="B404" s="1" t="s">
        <v>60</v>
      </c>
      <c r="C404" s="1">
        <v>4</v>
      </c>
      <c r="E404" s="4">
        <v>315</v>
      </c>
      <c r="F404" s="4" t="str">
        <f t="shared" si="89"/>
        <v/>
      </c>
      <c r="G404" s="4" t="str">
        <f t="shared" si="90"/>
        <v/>
      </c>
      <c r="H404" s="4">
        <v>1010</v>
      </c>
      <c r="I404" s="3">
        <v>0.22916666666666666</v>
      </c>
      <c r="J404" s="3" t="str">
        <f t="shared" si="91"/>
        <v/>
      </c>
      <c r="K404" s="3" t="str">
        <f t="shared" si="92"/>
        <v/>
      </c>
      <c r="L404" s="3">
        <v>0.5</v>
      </c>
      <c r="M404" s="1" t="str">
        <f ca="1">IF(E404&lt;=H404,IF(AND($C$1&gt;=E404,$C$1&lt;=H404),"〇","×"),IF(AND($C$1&gt;=E404,$C$1&lt;=F404),"〇","×"))</f>
        <v>〇</v>
      </c>
      <c r="N404" s="1" t="str">
        <f>IF(E404&gt;H404,IF(AND($C$1&gt;=G404,$C$1&lt;=H404),"〇","×"),"")</f>
        <v/>
      </c>
      <c r="O404" s="1" t="str">
        <f t="shared" ca="1" si="98"/>
        <v>×</v>
      </c>
      <c r="P404" s="1" t="str">
        <f t="shared" si="99"/>
        <v/>
      </c>
      <c r="Q404" s="1" t="str">
        <f t="shared" ca="1" si="100"/>
        <v>×</v>
      </c>
      <c r="R404" s="1">
        <f ca="1">IF(OR(M404="〇",N404="〇"),DATEDIF($A$1,AB404,"d")+1,"-")</f>
        <v>12</v>
      </c>
      <c r="S404" s="1" t="str">
        <f ca="1">IF(AND(M404="×",OR(N404="×",N404="")),DATEDIF($A$1,AA404,"d"),"-")</f>
        <v>-</v>
      </c>
      <c r="T404" s="10">
        <f t="shared" ca="1" si="93"/>
        <v>210</v>
      </c>
      <c r="U404" s="11">
        <f t="shared" si="94"/>
        <v>0.27083333333333337</v>
      </c>
      <c r="V404" s="11" t="str">
        <f t="shared" ca="1" si="95"/>
        <v>-</v>
      </c>
      <c r="W404" s="7">
        <f ca="1">IF(OR(M404="〇",N404="〇"),IF(E404&lt;=$C$1,YEAR(TODAY()),YEAR(TODAY())-1),IF(E404&lt;=$C$1,YEAR(TODAY())+1,YEAR(TODAY())))</f>
        <v>2021</v>
      </c>
      <c r="X404" s="7" t="str">
        <f t="shared" si="87"/>
        <v>0315</v>
      </c>
      <c r="Y404" s="7">
        <f ca="1">IF(H404&lt;$C$1,YEAR(TODAY())+1,YEAR(TODAY()))</f>
        <v>2021</v>
      </c>
      <c r="Z404" s="8" t="str">
        <f t="shared" si="88"/>
        <v>1010</v>
      </c>
      <c r="AA404" s="9">
        <f t="shared" ca="1" si="96"/>
        <v>44270</v>
      </c>
      <c r="AB404" s="9">
        <f t="shared" ca="1" si="97"/>
        <v>44479</v>
      </c>
    </row>
    <row r="405" spans="1:28" x14ac:dyDescent="0.7">
      <c r="A405" s="1" t="s">
        <v>420</v>
      </c>
      <c r="B405" s="1" t="s">
        <v>60</v>
      </c>
      <c r="C405" s="1">
        <v>4</v>
      </c>
      <c r="E405" s="4">
        <v>301</v>
      </c>
      <c r="F405" s="4" t="str">
        <f t="shared" si="89"/>
        <v/>
      </c>
      <c r="G405" s="4" t="str">
        <f t="shared" si="90"/>
        <v/>
      </c>
      <c r="H405" s="4">
        <v>1030</v>
      </c>
      <c r="I405" s="3">
        <v>0.25</v>
      </c>
      <c r="J405" s="3" t="str">
        <f t="shared" si="91"/>
        <v/>
      </c>
      <c r="K405" s="3" t="str">
        <f t="shared" si="92"/>
        <v/>
      </c>
      <c r="L405" s="11">
        <v>0.5</v>
      </c>
      <c r="M405" s="1" t="str">
        <f ca="1">IF(E405&lt;=H405,IF(AND($C$1&gt;=E405,$C$1&lt;=H405),"〇","×"),IF(AND($C$1&gt;=E405,$C$1&lt;=F405),"〇","×"))</f>
        <v>〇</v>
      </c>
      <c r="N405" s="1" t="str">
        <f>IF(E405&gt;H405,IF(AND($C$1&gt;=G405,$C$1&lt;=H405),"〇","×"),"")</f>
        <v/>
      </c>
      <c r="O405" s="1" t="str">
        <f t="shared" ca="1" si="98"/>
        <v>×</v>
      </c>
      <c r="P405" s="1" t="str">
        <f t="shared" si="99"/>
        <v/>
      </c>
      <c r="Q405" s="1" t="str">
        <f t="shared" ca="1" si="100"/>
        <v>×</v>
      </c>
      <c r="R405" s="1">
        <f ca="1">IF(OR(M405="〇",N405="〇"),DATEDIF($A$1,AB405,"d")+1,"-")</f>
        <v>32</v>
      </c>
      <c r="S405" s="1" t="str">
        <f ca="1">IF(AND(M405="×",OR(N405="×",N405="")),DATEDIF($A$1,AA405,"d"),"-")</f>
        <v>-</v>
      </c>
      <c r="T405" s="10">
        <f t="shared" ca="1" si="93"/>
        <v>244</v>
      </c>
      <c r="U405" s="11">
        <f t="shared" si="94"/>
        <v>0.25</v>
      </c>
      <c r="V405" s="11" t="str">
        <f t="shared" ca="1" si="95"/>
        <v>-</v>
      </c>
      <c r="W405" s="7">
        <f ca="1">IF(OR(M405="〇",N405="〇"),IF(E405&lt;=$C$1,YEAR(TODAY()),YEAR(TODAY())-1),IF(E405&lt;=$C$1,YEAR(TODAY())+1,YEAR(TODAY())))</f>
        <v>2021</v>
      </c>
      <c r="X405" s="7" t="str">
        <f t="shared" si="87"/>
        <v>0301</v>
      </c>
      <c r="Y405" s="7">
        <f ca="1">IF(H405&lt;$C$1,YEAR(TODAY())+1,YEAR(TODAY()))</f>
        <v>2021</v>
      </c>
      <c r="Z405" s="8" t="str">
        <f t="shared" si="88"/>
        <v>1030</v>
      </c>
      <c r="AA405" s="9">
        <f t="shared" ca="1" si="96"/>
        <v>44256</v>
      </c>
      <c r="AB405" s="9">
        <f t="shared" ca="1" si="97"/>
        <v>44499</v>
      </c>
    </row>
    <row r="406" spans="1:28" x14ac:dyDescent="0.7">
      <c r="A406" s="1" t="s">
        <v>421</v>
      </c>
      <c r="B406" s="1" t="s">
        <v>114</v>
      </c>
      <c r="C406" s="1">
        <v>4</v>
      </c>
      <c r="E406" s="4">
        <v>101</v>
      </c>
      <c r="F406" s="4" t="str">
        <f t="shared" si="89"/>
        <v/>
      </c>
      <c r="G406" s="4" t="str">
        <f t="shared" si="90"/>
        <v/>
      </c>
      <c r="H406" s="4">
        <v>1231</v>
      </c>
      <c r="I406" s="3">
        <v>0.25</v>
      </c>
      <c r="J406" s="3" t="str">
        <f t="shared" si="91"/>
        <v/>
      </c>
      <c r="K406" s="3" t="str">
        <f t="shared" si="92"/>
        <v/>
      </c>
      <c r="L406" s="11">
        <v>0.54166666666666663</v>
      </c>
      <c r="M406" s="1" t="str">
        <f ca="1">IF(E406&lt;=H406,IF(AND($C$1&gt;=E406,$C$1&lt;=H406),"〇","×"),IF(AND($C$1&gt;=E406,$C$1&lt;=F406),"〇","×"))</f>
        <v>〇</v>
      </c>
      <c r="N406" s="1" t="str">
        <f>IF(E406&gt;H406,IF(AND($C$1&gt;=G406,$C$1&lt;=H406),"〇","×"),"")</f>
        <v/>
      </c>
      <c r="O406" s="1" t="str">
        <f t="shared" ca="1" si="98"/>
        <v>×</v>
      </c>
      <c r="P406" s="1" t="str">
        <f t="shared" si="99"/>
        <v/>
      </c>
      <c r="Q406" s="1" t="str">
        <f t="shared" ca="1" si="100"/>
        <v>×</v>
      </c>
      <c r="R406" s="1">
        <f ca="1">IF(OR(M406="〇",N406="〇"),DATEDIF($A$1,AB406,"d")+1,"-")</f>
        <v>94</v>
      </c>
      <c r="S406" s="1" t="str">
        <f ca="1">IF(AND(M406="×",OR(N406="×",N406="")),DATEDIF($A$1,AA406,"d"),"-")</f>
        <v>-</v>
      </c>
      <c r="T406" s="10">
        <f t="shared" ca="1" si="93"/>
        <v>365</v>
      </c>
      <c r="U406" s="11">
        <f t="shared" si="94"/>
        <v>0.29166666666666663</v>
      </c>
      <c r="V406" s="11" t="str">
        <f t="shared" ca="1" si="95"/>
        <v>-</v>
      </c>
      <c r="W406" s="7">
        <f ca="1">IF(OR(M406="〇",N406="〇"),IF(E406&lt;=$C$1,YEAR(TODAY()),YEAR(TODAY())-1),IF(E406&lt;=$C$1,YEAR(TODAY())+1,YEAR(TODAY())))</f>
        <v>2021</v>
      </c>
      <c r="X406" s="7" t="str">
        <f t="shared" si="87"/>
        <v>0101</v>
      </c>
      <c r="Y406" s="7">
        <f ca="1">IF(H406&lt;$C$1,YEAR(TODAY())+1,YEAR(TODAY()))</f>
        <v>2021</v>
      </c>
      <c r="Z406" s="8" t="str">
        <f t="shared" si="88"/>
        <v>1231</v>
      </c>
      <c r="AA406" s="9">
        <f t="shared" ca="1" si="96"/>
        <v>44197</v>
      </c>
      <c r="AB406" s="9">
        <f t="shared" ca="1" si="97"/>
        <v>44561</v>
      </c>
    </row>
    <row r="407" spans="1:28" x14ac:dyDescent="0.7">
      <c r="A407" s="1" t="s">
        <v>422</v>
      </c>
      <c r="B407" s="1" t="s">
        <v>115</v>
      </c>
      <c r="C407" s="1">
        <v>4</v>
      </c>
      <c r="E407" s="4">
        <v>101</v>
      </c>
      <c r="F407" s="4" t="str">
        <f t="shared" si="89"/>
        <v/>
      </c>
      <c r="G407" s="4" t="str">
        <f t="shared" si="90"/>
        <v/>
      </c>
      <c r="H407" s="4">
        <v>1231</v>
      </c>
      <c r="I407" s="3">
        <v>0.22916666666666666</v>
      </c>
      <c r="J407" s="3" t="str">
        <f t="shared" si="91"/>
        <v/>
      </c>
      <c r="K407" s="3" t="str">
        <f t="shared" si="92"/>
        <v/>
      </c>
      <c r="L407" s="11">
        <v>0.41666666666666669</v>
      </c>
      <c r="M407" s="1" t="str">
        <f ca="1">IF(E407&lt;=H407,IF(AND($C$1&gt;=E407,$C$1&lt;=H407),"〇","×"),IF(AND($C$1&gt;=E407,$C$1&lt;=F407),"〇","×"))</f>
        <v>〇</v>
      </c>
      <c r="N407" s="1" t="str">
        <f>IF(E407&gt;H407,IF(AND($C$1&gt;=G407,$C$1&lt;=H407),"〇","×"),"")</f>
        <v/>
      </c>
      <c r="O407" s="1" t="str">
        <f t="shared" ca="1" si="98"/>
        <v>×</v>
      </c>
      <c r="P407" s="1" t="str">
        <f t="shared" si="99"/>
        <v/>
      </c>
      <c r="Q407" s="1" t="str">
        <f t="shared" ca="1" si="100"/>
        <v>×</v>
      </c>
      <c r="R407" s="1">
        <f ca="1">IF(OR(M407="〇",N407="〇"),DATEDIF($A$1,AB407,"d")+1,"-")</f>
        <v>94</v>
      </c>
      <c r="S407" s="1" t="str">
        <f ca="1">IF(AND(M407="×",OR(N407="×",N407="")),DATEDIF($A$1,AA407,"d"),"-")</f>
        <v>-</v>
      </c>
      <c r="T407" s="10">
        <f t="shared" ca="1" si="93"/>
        <v>365</v>
      </c>
      <c r="U407" s="11">
        <f t="shared" si="94"/>
        <v>0.18750000000000003</v>
      </c>
      <c r="V407" s="11" t="str">
        <f t="shared" ca="1" si="95"/>
        <v>-</v>
      </c>
      <c r="W407" s="7">
        <f ca="1">IF(OR(M407="〇",N407="〇"),IF(E407&lt;=$C$1,YEAR(TODAY()),YEAR(TODAY())-1),IF(E407&lt;=$C$1,YEAR(TODAY())+1,YEAR(TODAY())))</f>
        <v>2021</v>
      </c>
      <c r="X407" s="7" t="str">
        <f t="shared" si="87"/>
        <v>0101</v>
      </c>
      <c r="Y407" s="7">
        <f ca="1">IF(H407&lt;$C$1,YEAR(TODAY())+1,YEAR(TODAY()))</f>
        <v>2021</v>
      </c>
      <c r="Z407" s="8" t="str">
        <f t="shared" si="88"/>
        <v>1231</v>
      </c>
      <c r="AA407" s="9">
        <f t="shared" ca="1" si="96"/>
        <v>44197</v>
      </c>
      <c r="AB407" s="9">
        <f t="shared" ca="1" si="97"/>
        <v>44561</v>
      </c>
    </row>
    <row r="408" spans="1:28" x14ac:dyDescent="0.7">
      <c r="A408" s="1" t="s">
        <v>423</v>
      </c>
      <c r="B408" s="1" t="s">
        <v>116</v>
      </c>
      <c r="C408" s="1">
        <v>4</v>
      </c>
      <c r="E408" s="4">
        <v>701</v>
      </c>
      <c r="F408" s="4" t="str">
        <f t="shared" si="89"/>
        <v/>
      </c>
      <c r="G408" s="4" t="str">
        <f t="shared" si="90"/>
        <v/>
      </c>
      <c r="H408" s="4">
        <v>1231</v>
      </c>
      <c r="I408" s="3">
        <v>0.375</v>
      </c>
      <c r="J408" s="3">
        <f t="shared" si="91"/>
        <v>0.99930555555555556</v>
      </c>
      <c r="K408" s="3">
        <f t="shared" si="92"/>
        <v>0</v>
      </c>
      <c r="L408" s="11">
        <v>9.7222222222222224E-2</v>
      </c>
      <c r="M408" s="1" t="str">
        <f ca="1">IF(E408&lt;=H408,IF(AND($C$1&gt;=E408,$C$1&lt;=H408),"〇","×"),IF(AND($C$1&gt;=E408,$C$1&lt;=F408),"〇","×"))</f>
        <v>〇</v>
      </c>
      <c r="N408" s="1" t="str">
        <f>IF(E408&gt;H408,IF(AND($C$1&gt;=G408,$C$1&lt;=H408),"〇","×"),"")</f>
        <v/>
      </c>
      <c r="O408" s="1" t="str">
        <f t="shared" ca="1" si="98"/>
        <v>〇</v>
      </c>
      <c r="P408" s="1" t="str">
        <f t="shared" ca="1" si="99"/>
        <v>×</v>
      </c>
      <c r="Q408" s="1" t="str">
        <f t="shared" ca="1" si="100"/>
        <v>◎</v>
      </c>
      <c r="R408" s="1">
        <f ca="1">IF(OR(M408="〇",N408="〇"),DATEDIF($A$1,AB408,"d")+1,"-")</f>
        <v>94</v>
      </c>
      <c r="S408" s="1" t="str">
        <f ca="1">IF(AND(M408="×",OR(N408="×",N408="")),DATEDIF($A$1,AA408,"d"),"-")</f>
        <v>-</v>
      </c>
      <c r="T408" s="10">
        <f t="shared" ca="1" si="93"/>
        <v>184</v>
      </c>
      <c r="U408" s="11">
        <f t="shared" si="94"/>
        <v>0.27777777777777779</v>
      </c>
      <c r="V408" s="11">
        <f t="shared" ca="1" si="95"/>
        <v>0.5192247685150102</v>
      </c>
      <c r="W408" s="7">
        <f ca="1">IF(OR(M408="〇",N408="〇"),IF(E408&lt;=$C$1,YEAR(TODAY()),YEAR(TODAY())-1),IF(E408&lt;=$C$1,YEAR(TODAY())+1,YEAR(TODAY())))</f>
        <v>2021</v>
      </c>
      <c r="X408" s="7" t="str">
        <f t="shared" si="87"/>
        <v>0701</v>
      </c>
      <c r="Y408" s="7">
        <f ca="1">IF(H408&lt;$C$1,YEAR(TODAY())+1,YEAR(TODAY()))</f>
        <v>2021</v>
      </c>
      <c r="Z408" s="8" t="str">
        <f t="shared" si="88"/>
        <v>1231</v>
      </c>
      <c r="AA408" s="9">
        <f t="shared" ca="1" si="96"/>
        <v>44378</v>
      </c>
      <c r="AB408" s="9">
        <f t="shared" ca="1" si="97"/>
        <v>44561</v>
      </c>
    </row>
    <row r="409" spans="1:28" x14ac:dyDescent="0.7">
      <c r="A409" s="1" t="s">
        <v>424</v>
      </c>
      <c r="B409" s="1" t="s">
        <v>60</v>
      </c>
      <c r="C409" s="1">
        <v>4</v>
      </c>
      <c r="E409" s="4">
        <v>901</v>
      </c>
      <c r="F409" s="4" t="str">
        <f t="shared" si="89"/>
        <v/>
      </c>
      <c r="G409" s="4" t="str">
        <f t="shared" si="90"/>
        <v/>
      </c>
      <c r="H409" s="4">
        <v>1130</v>
      </c>
      <c r="I409" s="3">
        <v>0.91666666666666663</v>
      </c>
      <c r="J409" s="3">
        <f t="shared" si="91"/>
        <v>0.99930555555555556</v>
      </c>
      <c r="K409" s="3">
        <f t="shared" si="92"/>
        <v>0</v>
      </c>
      <c r="L409" s="11">
        <v>0.29166666666666669</v>
      </c>
      <c r="M409" s="1" t="str">
        <f ca="1">IF(E409&lt;=H409,IF(AND($C$1&gt;=E409,$C$1&lt;=H409),"〇","×"),IF(AND($C$1&gt;=E409,$C$1&lt;=F409),"〇","×"))</f>
        <v>〇</v>
      </c>
      <c r="N409" s="1" t="str">
        <f>IF(E409&gt;H409,IF(AND($C$1&gt;=G409,$C$1&lt;=H409),"〇","×"),"")</f>
        <v/>
      </c>
      <c r="O409" s="1" t="str">
        <f t="shared" ca="1" si="98"/>
        <v>×</v>
      </c>
      <c r="P409" s="1" t="str">
        <f t="shared" ca="1" si="99"/>
        <v>×</v>
      </c>
      <c r="Q409" s="1" t="str">
        <f t="shared" ca="1" si="100"/>
        <v>×</v>
      </c>
      <c r="R409" s="1">
        <f ca="1">IF(OR(M409="〇",N409="〇"),DATEDIF($A$1,AB409,"d")+1,"-")</f>
        <v>63</v>
      </c>
      <c r="S409" s="1" t="str">
        <f ca="1">IF(AND(M409="×",OR(N409="×",N409="")),DATEDIF($A$1,AA409,"d"),"-")</f>
        <v>-</v>
      </c>
      <c r="T409" s="10">
        <f t="shared" ca="1" si="93"/>
        <v>91</v>
      </c>
      <c r="U409" s="11">
        <f t="shared" si="94"/>
        <v>0.625</v>
      </c>
      <c r="V409" s="11" t="str">
        <f t="shared" ca="1" si="95"/>
        <v>-</v>
      </c>
      <c r="W409" s="7">
        <f ca="1">IF(OR(M409="〇",N409="〇"),IF(E409&lt;=$C$1,YEAR(TODAY()),YEAR(TODAY())-1),IF(E409&lt;=$C$1,YEAR(TODAY())+1,YEAR(TODAY())))</f>
        <v>2021</v>
      </c>
      <c r="X409" s="7" t="str">
        <f t="shared" si="87"/>
        <v>0901</v>
      </c>
      <c r="Y409" s="7">
        <f ca="1">IF(H409&lt;$C$1,YEAR(TODAY())+1,YEAR(TODAY()))</f>
        <v>2021</v>
      </c>
      <c r="Z409" s="8" t="str">
        <f t="shared" si="88"/>
        <v>1130</v>
      </c>
      <c r="AA409" s="9">
        <f t="shared" ca="1" si="96"/>
        <v>44440</v>
      </c>
      <c r="AB409" s="9">
        <f t="shared" ca="1" si="97"/>
        <v>44530</v>
      </c>
    </row>
    <row r="410" spans="1:28" x14ac:dyDescent="0.7">
      <c r="A410" s="1" t="s">
        <v>425</v>
      </c>
      <c r="B410" s="1" t="s">
        <v>60</v>
      </c>
      <c r="C410" s="1">
        <v>4</v>
      </c>
      <c r="E410" s="4">
        <v>101</v>
      </c>
      <c r="F410" s="4" t="str">
        <f t="shared" si="89"/>
        <v/>
      </c>
      <c r="G410" s="4" t="str">
        <f t="shared" si="90"/>
        <v/>
      </c>
      <c r="H410" s="4">
        <v>1231</v>
      </c>
      <c r="I410" s="3">
        <v>0.125</v>
      </c>
      <c r="J410" s="3" t="str">
        <f t="shared" si="91"/>
        <v/>
      </c>
      <c r="K410" s="3" t="str">
        <f t="shared" si="92"/>
        <v/>
      </c>
      <c r="L410" s="11">
        <v>0.70833333333333337</v>
      </c>
      <c r="M410" s="1" t="str">
        <f ca="1">IF(E410&lt;=H410,IF(AND($C$1&gt;=E410,$C$1&lt;=H410),"〇","×"),IF(AND($C$1&gt;=E410,$C$1&lt;=F410),"〇","×"))</f>
        <v>〇</v>
      </c>
      <c r="N410" s="1" t="str">
        <f>IF(E410&gt;H410,IF(AND($C$1&gt;=G410,$C$1&lt;=H410),"〇","×"),"")</f>
        <v/>
      </c>
      <c r="O410" s="1" t="str">
        <f t="shared" ca="1" si="98"/>
        <v>〇</v>
      </c>
      <c r="P410" s="1" t="str">
        <f t="shared" si="99"/>
        <v/>
      </c>
      <c r="Q410" s="1" t="str">
        <f t="shared" ca="1" si="100"/>
        <v>◎</v>
      </c>
      <c r="R410" s="1">
        <f ca="1">IF(OR(M410="〇",N410="〇"),DATEDIF($A$1,AB410,"d")+1,"-")</f>
        <v>94</v>
      </c>
      <c r="S410" s="1" t="str">
        <f ca="1">IF(AND(M410="×",OR(N410="×",N410="")),DATEDIF($A$1,AA410,"d"),"-")</f>
        <v>-</v>
      </c>
      <c r="T410" s="10">
        <f t="shared" ca="1" si="93"/>
        <v>365</v>
      </c>
      <c r="U410" s="11">
        <f t="shared" si="94"/>
        <v>0.58333333333333337</v>
      </c>
      <c r="V410" s="11">
        <f t="shared" ca="1" si="95"/>
        <v>0.13033587962612125</v>
      </c>
      <c r="W410" s="7">
        <f ca="1">IF(OR(M410="〇",N410="〇"),IF(E410&lt;=$C$1,YEAR(TODAY()),YEAR(TODAY())-1),IF(E410&lt;=$C$1,YEAR(TODAY())+1,YEAR(TODAY())))</f>
        <v>2021</v>
      </c>
      <c r="X410" s="7" t="str">
        <f t="shared" si="87"/>
        <v>0101</v>
      </c>
      <c r="Y410" s="7">
        <f ca="1">IF(H410&lt;$C$1,YEAR(TODAY())+1,YEAR(TODAY()))</f>
        <v>2021</v>
      </c>
      <c r="Z410" s="8" t="str">
        <f t="shared" si="88"/>
        <v>1231</v>
      </c>
      <c r="AA410" s="9">
        <f t="shared" ca="1" si="96"/>
        <v>44197</v>
      </c>
      <c r="AB410" s="9">
        <f t="shared" ca="1" si="97"/>
        <v>44561</v>
      </c>
    </row>
    <row r="411" spans="1:28" x14ac:dyDescent="0.7">
      <c r="A411" s="1" t="s">
        <v>426</v>
      </c>
      <c r="B411" s="1" t="s">
        <v>116</v>
      </c>
      <c r="C411" s="1">
        <v>4</v>
      </c>
      <c r="E411" s="4">
        <v>1101</v>
      </c>
      <c r="F411" s="4">
        <f t="shared" si="89"/>
        <v>1231</v>
      </c>
      <c r="G411" s="4">
        <f t="shared" si="90"/>
        <v>101</v>
      </c>
      <c r="H411" s="4">
        <v>331</v>
      </c>
      <c r="I411" s="3">
        <v>0.125</v>
      </c>
      <c r="J411" s="3" t="str">
        <f t="shared" si="91"/>
        <v/>
      </c>
      <c r="K411" s="3" t="str">
        <f t="shared" si="92"/>
        <v/>
      </c>
      <c r="L411" s="11">
        <v>0.50694444444444442</v>
      </c>
      <c r="M411" s="1" t="str">
        <f ca="1">IF(E411&lt;=H411,IF(AND($C$1&gt;=E411,$C$1&lt;=H411),"〇","×"),IF(AND($C$1&gt;=E411,$C$1&lt;=F411),"〇","×"))</f>
        <v>×</v>
      </c>
      <c r="N411" s="1" t="str">
        <f ca="1">IF(E411&gt;H411,IF(AND($C$1&gt;=G411,$C$1&lt;=H411),"〇","×"),"")</f>
        <v>×</v>
      </c>
      <c r="O411" s="1" t="str">
        <f t="shared" ca="1" si="98"/>
        <v>×</v>
      </c>
      <c r="P411" s="1" t="str">
        <f t="shared" si="99"/>
        <v/>
      </c>
      <c r="Q411" s="1" t="str">
        <f t="shared" ca="1" si="100"/>
        <v>×</v>
      </c>
      <c r="R411" s="1" t="str">
        <f ca="1">IF(OR(M411="〇",N411="〇"),DATEDIF($A$1,AB411,"d")+1,"-")</f>
        <v>-</v>
      </c>
      <c r="S411" s="1">
        <f ca="1">IF(AND(M411="×",OR(N411="×",N411="")),DATEDIF($A$1,AA411,"d"),"-")</f>
        <v>33</v>
      </c>
      <c r="T411" s="10">
        <f t="shared" ca="1" si="93"/>
        <v>151</v>
      </c>
      <c r="U411" s="11">
        <f t="shared" si="94"/>
        <v>0.38194444444444442</v>
      </c>
      <c r="V411" s="11" t="str">
        <f t="shared" ca="1" si="95"/>
        <v>-</v>
      </c>
      <c r="W411" s="7">
        <f ca="1">IF(OR(M411="〇",N411="〇"),IF(E411&lt;=$C$1,YEAR(TODAY()),YEAR(TODAY())-1),IF(E411&lt;=$C$1,YEAR(TODAY())+1,YEAR(TODAY())))</f>
        <v>2021</v>
      </c>
      <c r="X411" s="7" t="str">
        <f t="shared" si="87"/>
        <v>1101</v>
      </c>
      <c r="Y411" s="7">
        <f ca="1">IF(H411&lt;$C$1,YEAR(TODAY())+1,YEAR(TODAY()))</f>
        <v>2022</v>
      </c>
      <c r="Z411" s="8" t="str">
        <f t="shared" si="88"/>
        <v>0331</v>
      </c>
      <c r="AA411" s="9">
        <f t="shared" ca="1" si="96"/>
        <v>44501</v>
      </c>
      <c r="AB411" s="9">
        <f t="shared" ca="1" si="97"/>
        <v>44651</v>
      </c>
    </row>
    <row r="412" spans="1:28" x14ac:dyDescent="0.7">
      <c r="A412" s="1" t="s">
        <v>427</v>
      </c>
      <c r="B412" s="1" t="s">
        <v>116</v>
      </c>
      <c r="C412" s="1">
        <v>4</v>
      </c>
      <c r="E412" s="4">
        <v>801</v>
      </c>
      <c r="F412" s="4" t="str">
        <f t="shared" si="89"/>
        <v/>
      </c>
      <c r="G412" s="4" t="str">
        <f t="shared" si="90"/>
        <v/>
      </c>
      <c r="H412" s="4">
        <v>1130</v>
      </c>
      <c r="I412" s="3">
        <v>0.22916666666666666</v>
      </c>
      <c r="J412" s="3" t="str">
        <f t="shared" si="91"/>
        <v/>
      </c>
      <c r="K412" s="3" t="str">
        <f t="shared" si="92"/>
        <v/>
      </c>
      <c r="L412" s="11">
        <v>0.64583333333333337</v>
      </c>
      <c r="M412" s="1" t="str">
        <f ca="1">IF(E412&lt;=H412,IF(AND($C$1&gt;=E412,$C$1&lt;=H412),"〇","×"),IF(AND($C$1&gt;=E412,$C$1&lt;=F412),"〇","×"))</f>
        <v>〇</v>
      </c>
      <c r="N412" s="1" t="str">
        <f>IF(E412&gt;H412,IF(AND($C$1&gt;=G412,$C$1&lt;=H412),"〇","×"),"")</f>
        <v/>
      </c>
      <c r="O412" s="1" t="str">
        <f t="shared" ca="1" si="98"/>
        <v>〇</v>
      </c>
      <c r="P412" s="1" t="str">
        <f t="shared" si="99"/>
        <v/>
      </c>
      <c r="Q412" s="1" t="str">
        <f t="shared" ca="1" si="100"/>
        <v>◎</v>
      </c>
      <c r="R412" s="1">
        <f ca="1">IF(OR(M412="〇",N412="〇"),DATEDIF($A$1,AB412,"d")+1,"-")</f>
        <v>63</v>
      </c>
      <c r="S412" s="1" t="str">
        <f ca="1">IF(AND(M412="×",OR(N412="×",N412="")),DATEDIF($A$1,AA412,"d"),"-")</f>
        <v>-</v>
      </c>
      <c r="T412" s="10">
        <f t="shared" ca="1" si="93"/>
        <v>122</v>
      </c>
      <c r="U412" s="11">
        <f t="shared" si="94"/>
        <v>0.41666666666666674</v>
      </c>
      <c r="V412" s="11">
        <f t="shared" ca="1" si="95"/>
        <v>6.7835879626121254E-2</v>
      </c>
      <c r="W412" s="7">
        <f ca="1">IF(OR(M412="〇",N412="〇"),IF(E412&lt;=$C$1,YEAR(TODAY()),YEAR(TODAY())-1),IF(E412&lt;=$C$1,YEAR(TODAY())+1,YEAR(TODAY())))</f>
        <v>2021</v>
      </c>
      <c r="X412" s="7" t="str">
        <f t="shared" si="87"/>
        <v>0801</v>
      </c>
      <c r="Y412" s="7">
        <f ca="1">IF(H412&lt;$C$1,YEAR(TODAY())+1,YEAR(TODAY()))</f>
        <v>2021</v>
      </c>
      <c r="Z412" s="8" t="str">
        <f t="shared" si="88"/>
        <v>1130</v>
      </c>
      <c r="AA412" s="9">
        <f t="shared" ca="1" si="96"/>
        <v>44409</v>
      </c>
      <c r="AB412" s="9">
        <f t="shared" ca="1" si="97"/>
        <v>44530</v>
      </c>
    </row>
    <row r="413" spans="1:28" x14ac:dyDescent="0.7">
      <c r="A413" s="1" t="s">
        <v>428</v>
      </c>
      <c r="B413" s="1" t="s">
        <v>60</v>
      </c>
      <c r="C413" s="1">
        <v>4</v>
      </c>
      <c r="E413" s="4">
        <v>901</v>
      </c>
      <c r="F413" s="4" t="str">
        <f t="shared" si="89"/>
        <v/>
      </c>
      <c r="G413" s="4" t="str">
        <f t="shared" si="90"/>
        <v/>
      </c>
      <c r="H413" s="4">
        <v>1130</v>
      </c>
      <c r="I413" s="3">
        <v>0.6875</v>
      </c>
      <c r="J413" s="3" t="str">
        <f t="shared" si="91"/>
        <v/>
      </c>
      <c r="K413" s="3" t="str">
        <f t="shared" si="92"/>
        <v/>
      </c>
      <c r="L413" s="11">
        <v>0.8125</v>
      </c>
      <c r="M413" s="1" t="str">
        <f ca="1">IF(E413&lt;=H413,IF(AND($C$1&gt;=E413,$C$1&lt;=H413),"〇","×"),IF(AND($C$1&gt;=E413,$C$1&lt;=F413),"〇","×"))</f>
        <v>〇</v>
      </c>
      <c r="N413" s="1" t="str">
        <f>IF(E413&gt;H413,IF(AND($C$1&gt;=G413,$C$1&lt;=H413),"〇","×"),"")</f>
        <v/>
      </c>
      <c r="O413" s="1" t="str">
        <f t="shared" ca="1" si="98"/>
        <v>×</v>
      </c>
      <c r="P413" s="1" t="str">
        <f t="shared" si="99"/>
        <v/>
      </c>
      <c r="Q413" s="1" t="str">
        <f t="shared" ca="1" si="100"/>
        <v>×</v>
      </c>
      <c r="R413" s="1">
        <f ca="1">IF(OR(M413="〇",N413="〇"),DATEDIF($A$1,AB413,"d")+1,"-")</f>
        <v>63</v>
      </c>
      <c r="S413" s="1" t="str">
        <f ca="1">IF(AND(M413="×",OR(N413="×",N413="")),DATEDIF($A$1,AA413,"d"),"-")</f>
        <v>-</v>
      </c>
      <c r="T413" s="10">
        <f t="shared" ca="1" si="93"/>
        <v>91</v>
      </c>
      <c r="U413" s="11">
        <f t="shared" si="94"/>
        <v>0.125</v>
      </c>
      <c r="V413" s="11" t="str">
        <f t="shared" ca="1" si="95"/>
        <v>-</v>
      </c>
      <c r="W413" s="7">
        <f ca="1">IF(OR(M413="〇",N413="〇"),IF(E413&lt;=$C$1,YEAR(TODAY()),YEAR(TODAY())-1),IF(E413&lt;=$C$1,YEAR(TODAY())+1,YEAR(TODAY())))</f>
        <v>2021</v>
      </c>
      <c r="X413" s="7" t="str">
        <f t="shared" si="87"/>
        <v>0901</v>
      </c>
      <c r="Y413" s="7">
        <f ca="1">IF(H413&lt;$C$1,YEAR(TODAY())+1,YEAR(TODAY()))</f>
        <v>2021</v>
      </c>
      <c r="Z413" s="8" t="str">
        <f t="shared" si="88"/>
        <v>1130</v>
      </c>
      <c r="AA413" s="9">
        <f t="shared" ca="1" si="96"/>
        <v>44440</v>
      </c>
      <c r="AB413" s="9">
        <f t="shared" ca="1" si="97"/>
        <v>44530</v>
      </c>
    </row>
    <row r="414" spans="1:28" x14ac:dyDescent="0.7">
      <c r="A414" s="1" t="s">
        <v>429</v>
      </c>
      <c r="B414" s="1" t="s">
        <v>115</v>
      </c>
      <c r="C414" s="1">
        <v>4</v>
      </c>
      <c r="E414" s="4">
        <v>501</v>
      </c>
      <c r="F414" s="4" t="str">
        <f t="shared" si="89"/>
        <v/>
      </c>
      <c r="G414" s="4" t="str">
        <f t="shared" si="90"/>
        <v/>
      </c>
      <c r="H414" s="4">
        <v>831</v>
      </c>
      <c r="I414" s="3">
        <v>0.1875</v>
      </c>
      <c r="J414" s="3" t="str">
        <f t="shared" si="91"/>
        <v/>
      </c>
      <c r="K414" s="3" t="str">
        <f t="shared" si="92"/>
        <v/>
      </c>
      <c r="L414" s="11">
        <v>0.58333333333333337</v>
      </c>
      <c r="M414" s="1" t="str">
        <f ca="1">IF(E414&lt;=H414,IF(AND($C$1&gt;=E414,$C$1&lt;=H414),"〇","×"),IF(AND($C$1&gt;=E414,$C$1&lt;=F414),"〇","×"))</f>
        <v>×</v>
      </c>
      <c r="N414" s="1" t="str">
        <f>IF(E414&gt;H414,IF(AND($C$1&gt;=G414,$C$1&lt;=H414),"〇","×"),"")</f>
        <v/>
      </c>
      <c r="O414" s="1" t="str">
        <f t="shared" ca="1" si="98"/>
        <v>〇</v>
      </c>
      <c r="P414" s="1" t="str">
        <f t="shared" si="99"/>
        <v/>
      </c>
      <c r="Q414" s="1" t="str">
        <f t="shared" ca="1" si="100"/>
        <v>×</v>
      </c>
      <c r="R414" s="1" t="str">
        <f ca="1">IF(OR(M414="〇",N414="〇"),DATEDIF($A$1,AB414,"d")+1,"-")</f>
        <v>-</v>
      </c>
      <c r="S414" s="1">
        <f ca="1">IF(AND(M414="×",OR(N414="×",N414="")),DATEDIF($A$1,AA414,"d"),"-")</f>
        <v>214</v>
      </c>
      <c r="T414" s="10">
        <f t="shared" ca="1" si="93"/>
        <v>123</v>
      </c>
      <c r="U414" s="11">
        <f t="shared" si="94"/>
        <v>0.39583333333333337</v>
      </c>
      <c r="V414" s="11" t="str">
        <f t="shared" ca="1" si="95"/>
        <v>-</v>
      </c>
      <c r="W414" s="7">
        <f ca="1">IF(OR(M414="〇",N414="〇"),IF(E414&lt;=$C$1,YEAR(TODAY()),YEAR(TODAY())-1),IF(E414&lt;=$C$1,YEAR(TODAY())+1,YEAR(TODAY())))</f>
        <v>2022</v>
      </c>
      <c r="X414" s="7" t="str">
        <f t="shared" si="87"/>
        <v>0501</v>
      </c>
      <c r="Y414" s="7">
        <f ca="1">IF(H414&lt;$C$1,YEAR(TODAY())+1,YEAR(TODAY()))</f>
        <v>2022</v>
      </c>
      <c r="Z414" s="8" t="str">
        <f t="shared" si="88"/>
        <v>0831</v>
      </c>
      <c r="AA414" s="9">
        <f t="shared" ca="1" si="96"/>
        <v>44682</v>
      </c>
      <c r="AB414" s="9">
        <f t="shared" ca="1" si="97"/>
        <v>44804</v>
      </c>
    </row>
    <row r="415" spans="1:28" x14ac:dyDescent="0.7">
      <c r="A415" s="1" t="s">
        <v>430</v>
      </c>
      <c r="B415" s="1" t="s">
        <v>115</v>
      </c>
      <c r="C415" s="1">
        <v>4</v>
      </c>
      <c r="E415" s="4">
        <v>301</v>
      </c>
      <c r="F415" s="4" t="str">
        <f t="shared" si="89"/>
        <v/>
      </c>
      <c r="G415" s="4" t="str">
        <f t="shared" si="90"/>
        <v/>
      </c>
      <c r="H415" s="4">
        <v>1031</v>
      </c>
      <c r="I415" s="3">
        <v>0.6875</v>
      </c>
      <c r="J415" s="3" t="str">
        <f t="shared" si="91"/>
        <v/>
      </c>
      <c r="K415" s="3" t="str">
        <f t="shared" si="92"/>
        <v/>
      </c>
      <c r="L415" s="11">
        <v>0.8125</v>
      </c>
      <c r="M415" s="1" t="str">
        <f ca="1">IF(E415&lt;=H415,IF(AND($C$1&gt;=E415,$C$1&lt;=H415),"〇","×"),IF(AND($C$1&gt;=E415,$C$1&lt;=F415),"〇","×"))</f>
        <v>〇</v>
      </c>
      <c r="N415" s="1" t="str">
        <f>IF(E415&gt;H415,IF(AND($C$1&gt;=G415,$C$1&lt;=H415),"〇","×"),"")</f>
        <v/>
      </c>
      <c r="O415" s="1" t="str">
        <f t="shared" ca="1" si="98"/>
        <v>×</v>
      </c>
      <c r="P415" s="1" t="str">
        <f t="shared" si="99"/>
        <v/>
      </c>
      <c r="Q415" s="1" t="str">
        <f t="shared" ca="1" si="100"/>
        <v>×</v>
      </c>
      <c r="R415" s="1">
        <f ca="1">IF(OR(M415="〇",N415="〇"),DATEDIF($A$1,AB415,"d")+1,"-")</f>
        <v>33</v>
      </c>
      <c r="S415" s="1" t="str">
        <f ca="1">IF(AND(M415="×",OR(N415="×",N415="")),DATEDIF($A$1,AA415,"d"),"-")</f>
        <v>-</v>
      </c>
      <c r="T415" s="10">
        <f t="shared" ca="1" si="93"/>
        <v>245</v>
      </c>
      <c r="U415" s="11">
        <f t="shared" si="94"/>
        <v>0.125</v>
      </c>
      <c r="V415" s="11" t="str">
        <f t="shared" ca="1" si="95"/>
        <v>-</v>
      </c>
      <c r="W415" s="7">
        <f ca="1">IF(OR(M415="〇",N415="〇"),IF(E415&lt;=$C$1,YEAR(TODAY()),YEAR(TODAY())-1),IF(E415&lt;=$C$1,YEAR(TODAY())+1,YEAR(TODAY())))</f>
        <v>2021</v>
      </c>
      <c r="X415" s="7" t="str">
        <f t="shared" si="87"/>
        <v>0301</v>
      </c>
      <c r="Y415" s="7">
        <f ca="1">IF(H415&lt;$C$1,YEAR(TODAY())+1,YEAR(TODAY()))</f>
        <v>2021</v>
      </c>
      <c r="Z415" s="8" t="str">
        <f t="shared" si="88"/>
        <v>1031</v>
      </c>
      <c r="AA415" s="9">
        <f t="shared" ca="1" si="96"/>
        <v>44256</v>
      </c>
      <c r="AB415" s="9">
        <f t="shared" ca="1" si="97"/>
        <v>44500</v>
      </c>
    </row>
    <row r="416" spans="1:28" x14ac:dyDescent="0.7">
      <c r="A416" s="1" t="s">
        <v>431</v>
      </c>
      <c r="B416" s="1" t="s">
        <v>114</v>
      </c>
      <c r="C416" s="1">
        <v>4</v>
      </c>
      <c r="E416" s="4">
        <v>501</v>
      </c>
      <c r="F416" s="4" t="str">
        <f t="shared" si="89"/>
        <v/>
      </c>
      <c r="G416" s="4" t="str">
        <f t="shared" si="90"/>
        <v/>
      </c>
      <c r="H416" s="4">
        <v>1130</v>
      </c>
      <c r="I416" s="3">
        <v>0.22916666666666666</v>
      </c>
      <c r="J416" s="3" t="str">
        <f t="shared" si="91"/>
        <v/>
      </c>
      <c r="K416" s="3" t="str">
        <f t="shared" si="92"/>
        <v/>
      </c>
      <c r="L416" s="11">
        <v>0.47916666666666669</v>
      </c>
      <c r="M416" s="1" t="str">
        <f ca="1">IF(E416&lt;=H416,IF(AND($C$1&gt;=E416,$C$1&lt;=H416),"〇","×"),IF(AND($C$1&gt;=E416,$C$1&lt;=F416),"〇","×"))</f>
        <v>〇</v>
      </c>
      <c r="N416" s="1" t="str">
        <f>IF(E416&gt;H416,IF(AND($C$1&gt;=G416,$C$1&lt;=H416),"〇","×"),"")</f>
        <v/>
      </c>
      <c r="O416" s="1" t="str">
        <f t="shared" ca="1" si="98"/>
        <v>×</v>
      </c>
      <c r="P416" s="1" t="str">
        <f t="shared" si="99"/>
        <v/>
      </c>
      <c r="Q416" s="1" t="str">
        <f t="shared" ca="1" si="100"/>
        <v>×</v>
      </c>
      <c r="R416" s="1">
        <f ca="1">IF(OR(M416="〇",N416="〇"),DATEDIF($A$1,AB416,"d")+1,"-")</f>
        <v>63</v>
      </c>
      <c r="S416" s="1" t="str">
        <f ca="1">IF(AND(M416="×",OR(N416="×",N416="")),DATEDIF($A$1,AA416,"d"),"-")</f>
        <v>-</v>
      </c>
      <c r="T416" s="10">
        <f t="shared" ca="1" si="93"/>
        <v>214</v>
      </c>
      <c r="U416" s="11">
        <f t="shared" si="94"/>
        <v>0.25</v>
      </c>
      <c r="V416" s="11" t="str">
        <f t="shared" ca="1" si="95"/>
        <v>-</v>
      </c>
      <c r="W416" s="7">
        <f ca="1">IF(OR(M416="〇",N416="〇"),IF(E416&lt;=$C$1,YEAR(TODAY()),YEAR(TODAY())-1),IF(E416&lt;=$C$1,YEAR(TODAY())+1,YEAR(TODAY())))</f>
        <v>2021</v>
      </c>
      <c r="X416" s="7" t="str">
        <f t="shared" si="87"/>
        <v>0501</v>
      </c>
      <c r="Y416" s="7">
        <f ca="1">IF(H416&lt;$C$1,YEAR(TODAY())+1,YEAR(TODAY()))</f>
        <v>2021</v>
      </c>
      <c r="Z416" s="8" t="str">
        <f t="shared" si="88"/>
        <v>1130</v>
      </c>
      <c r="AA416" s="9">
        <f t="shared" ca="1" si="96"/>
        <v>44317</v>
      </c>
      <c r="AB416" s="9">
        <f t="shared" ca="1" si="97"/>
        <v>44530</v>
      </c>
    </row>
    <row r="417" spans="1:28" x14ac:dyDescent="0.7">
      <c r="A417" s="1" t="s">
        <v>432</v>
      </c>
      <c r="B417" s="1" t="s">
        <v>116</v>
      </c>
      <c r="C417" s="1">
        <v>4</v>
      </c>
      <c r="E417" s="4">
        <v>601</v>
      </c>
      <c r="F417" s="4" t="str">
        <f t="shared" si="89"/>
        <v/>
      </c>
      <c r="G417" s="4" t="str">
        <f t="shared" si="90"/>
        <v/>
      </c>
      <c r="H417" s="4">
        <v>731</v>
      </c>
      <c r="I417" s="3">
        <v>0.63194444444444442</v>
      </c>
      <c r="J417" s="3">
        <f t="shared" si="91"/>
        <v>0.99930555555555556</v>
      </c>
      <c r="K417" s="3">
        <f t="shared" si="92"/>
        <v>0</v>
      </c>
      <c r="L417" s="11">
        <v>8.3333333333333329E-2</v>
      </c>
      <c r="M417" s="1" t="str">
        <f ca="1">IF(E417&lt;=H417,IF(AND($C$1&gt;=E417,$C$1&lt;=H417),"〇","×"),IF(AND($C$1&gt;=E417,$C$1&lt;=F417),"〇","×"))</f>
        <v>×</v>
      </c>
      <c r="N417" s="1" t="str">
        <f>IF(E417&gt;H417,IF(AND($C$1&gt;=G417,$C$1&lt;=H417),"〇","×"),"")</f>
        <v/>
      </c>
      <c r="O417" s="1" t="str">
        <f t="shared" ca="1" si="98"/>
        <v>×</v>
      </c>
      <c r="P417" s="1" t="str">
        <f t="shared" ca="1" si="99"/>
        <v>×</v>
      </c>
      <c r="Q417" s="1" t="str">
        <f t="shared" ca="1" si="100"/>
        <v>×</v>
      </c>
      <c r="R417" s="1" t="str">
        <f ca="1">IF(OR(M417="〇",N417="〇"),DATEDIF($A$1,AB417,"d")+1,"-")</f>
        <v>-</v>
      </c>
      <c r="S417" s="1">
        <f ca="1">IF(AND(M417="×",OR(N417="×",N417="")),DATEDIF($A$1,AA417,"d"),"-")</f>
        <v>245</v>
      </c>
      <c r="T417" s="10">
        <f t="shared" ca="1" si="93"/>
        <v>61</v>
      </c>
      <c r="U417" s="11">
        <f t="shared" si="94"/>
        <v>0.54861111111111105</v>
      </c>
      <c r="V417" s="11" t="str">
        <f t="shared" ca="1" si="95"/>
        <v>-</v>
      </c>
      <c r="W417" s="7">
        <f ca="1">IF(OR(M417="〇",N417="〇"),IF(E417&lt;=$C$1,YEAR(TODAY()),YEAR(TODAY())-1),IF(E417&lt;=$C$1,YEAR(TODAY())+1,YEAR(TODAY())))</f>
        <v>2022</v>
      </c>
      <c r="X417" s="7" t="str">
        <f t="shared" si="87"/>
        <v>0601</v>
      </c>
      <c r="Y417" s="7">
        <f ca="1">IF(H417&lt;$C$1,YEAR(TODAY())+1,YEAR(TODAY()))</f>
        <v>2022</v>
      </c>
      <c r="Z417" s="8" t="str">
        <f t="shared" si="88"/>
        <v>0731</v>
      </c>
      <c r="AA417" s="9">
        <f t="shared" ca="1" si="96"/>
        <v>44713</v>
      </c>
      <c r="AB417" s="9">
        <f t="shared" ca="1" si="97"/>
        <v>44773</v>
      </c>
    </row>
    <row r="418" spans="1:28" x14ac:dyDescent="0.7">
      <c r="A418" s="1" t="s">
        <v>433</v>
      </c>
      <c r="B418" s="1" t="s">
        <v>114</v>
      </c>
      <c r="C418" s="1">
        <v>4</v>
      </c>
      <c r="E418" s="4">
        <v>401</v>
      </c>
      <c r="F418" s="4" t="str">
        <f t="shared" si="89"/>
        <v/>
      </c>
      <c r="G418" s="4" t="str">
        <f t="shared" si="90"/>
        <v/>
      </c>
      <c r="H418" s="4">
        <v>930</v>
      </c>
      <c r="I418" s="3">
        <v>0.27083333333333331</v>
      </c>
      <c r="J418" s="3" t="str">
        <f t="shared" si="91"/>
        <v/>
      </c>
      <c r="K418" s="3" t="str">
        <f t="shared" si="92"/>
        <v/>
      </c>
      <c r="L418" s="11">
        <v>0.5</v>
      </c>
      <c r="M418" s="1" t="str">
        <f ca="1">IF(E418&lt;=H418,IF(AND($C$1&gt;=E418,$C$1&lt;=H418),"〇","×"),IF(AND($C$1&gt;=E418,$C$1&lt;=F418),"〇","×"))</f>
        <v>〇</v>
      </c>
      <c r="N418" s="1" t="str">
        <f>IF(E418&gt;H418,IF(AND($C$1&gt;=G418,$C$1&lt;=H418),"〇","×"),"")</f>
        <v/>
      </c>
      <c r="O418" s="1" t="str">
        <f t="shared" ca="1" si="98"/>
        <v>×</v>
      </c>
      <c r="P418" s="1" t="str">
        <f t="shared" si="99"/>
        <v/>
      </c>
      <c r="Q418" s="1" t="str">
        <f t="shared" ca="1" si="100"/>
        <v>×</v>
      </c>
      <c r="R418" s="1">
        <f ca="1">IF(OR(M418="〇",N418="〇"),DATEDIF($A$1,AB418,"d")+1,"-")</f>
        <v>2</v>
      </c>
      <c r="S418" s="1" t="str">
        <f ca="1">IF(AND(M418="×",OR(N418="×",N418="")),DATEDIF($A$1,AA418,"d"),"-")</f>
        <v>-</v>
      </c>
      <c r="T418" s="10">
        <f t="shared" ca="1" si="93"/>
        <v>183</v>
      </c>
      <c r="U418" s="11">
        <f t="shared" si="94"/>
        <v>0.22916666666666669</v>
      </c>
      <c r="V418" s="11" t="str">
        <f t="shared" ca="1" si="95"/>
        <v>-</v>
      </c>
      <c r="W418" s="7">
        <f ca="1">IF(OR(M418="〇",N418="〇"),IF(E418&lt;=$C$1,YEAR(TODAY()),YEAR(TODAY())-1),IF(E418&lt;=$C$1,YEAR(TODAY())+1,YEAR(TODAY())))</f>
        <v>2021</v>
      </c>
      <c r="X418" s="7" t="str">
        <f t="shared" si="87"/>
        <v>0401</v>
      </c>
      <c r="Y418" s="7">
        <f ca="1">IF(H418&lt;$C$1,YEAR(TODAY())+1,YEAR(TODAY()))</f>
        <v>2021</v>
      </c>
      <c r="Z418" s="8" t="str">
        <f t="shared" si="88"/>
        <v>0930</v>
      </c>
      <c r="AA418" s="9">
        <f t="shared" ca="1" si="96"/>
        <v>44287</v>
      </c>
      <c r="AB418" s="9">
        <f t="shared" ca="1" si="97"/>
        <v>44469</v>
      </c>
    </row>
    <row r="419" spans="1:28" x14ac:dyDescent="0.7">
      <c r="A419" s="1" t="s">
        <v>434</v>
      </c>
      <c r="B419" s="1" t="s">
        <v>116</v>
      </c>
      <c r="C419" s="1">
        <v>4</v>
      </c>
      <c r="E419" s="4">
        <v>820</v>
      </c>
      <c r="F419" s="4" t="str">
        <f t="shared" si="89"/>
        <v/>
      </c>
      <c r="G419" s="4" t="str">
        <f t="shared" si="90"/>
        <v/>
      </c>
      <c r="H419" s="4">
        <v>1015</v>
      </c>
      <c r="I419" s="3">
        <v>0.27083333333333331</v>
      </c>
      <c r="J419" s="3" t="str">
        <f t="shared" si="91"/>
        <v/>
      </c>
      <c r="K419" s="3" t="str">
        <f t="shared" si="92"/>
        <v/>
      </c>
      <c r="L419" s="11">
        <v>0.52083333333333337</v>
      </c>
      <c r="M419" s="1" t="str">
        <f ca="1">IF(E419&lt;=H419,IF(AND($C$1&gt;=E419,$C$1&lt;=H419),"〇","×"),IF(AND($C$1&gt;=E419,$C$1&lt;=F419),"〇","×"))</f>
        <v>〇</v>
      </c>
      <c r="N419" s="1" t="str">
        <f>IF(E419&gt;H419,IF(AND($C$1&gt;=G419,$C$1&lt;=H419),"〇","×"),"")</f>
        <v/>
      </c>
      <c r="O419" s="1" t="str">
        <f t="shared" ca="1" si="98"/>
        <v>×</v>
      </c>
      <c r="P419" s="1" t="str">
        <f t="shared" si="99"/>
        <v/>
      </c>
      <c r="Q419" s="1" t="str">
        <f t="shared" ca="1" si="100"/>
        <v>×</v>
      </c>
      <c r="R419" s="1">
        <f ca="1">IF(OR(M419="〇",N419="〇"),DATEDIF($A$1,AB419,"d")+1,"-")</f>
        <v>17</v>
      </c>
      <c r="S419" s="1" t="str">
        <f ca="1">IF(AND(M419="×",OR(N419="×",N419="")),DATEDIF($A$1,AA419,"d"),"-")</f>
        <v>-</v>
      </c>
      <c r="T419" s="10">
        <f t="shared" ca="1" si="93"/>
        <v>57</v>
      </c>
      <c r="U419" s="11">
        <f t="shared" si="94"/>
        <v>0.25000000000000006</v>
      </c>
      <c r="V419" s="11" t="str">
        <f t="shared" ca="1" si="95"/>
        <v>-</v>
      </c>
      <c r="W419" s="7">
        <f ca="1">IF(OR(M419="〇",N419="〇"),IF(E419&lt;=$C$1,YEAR(TODAY()),YEAR(TODAY())-1),IF(E419&lt;=$C$1,YEAR(TODAY())+1,YEAR(TODAY())))</f>
        <v>2021</v>
      </c>
      <c r="X419" s="7" t="str">
        <f t="shared" si="87"/>
        <v>0820</v>
      </c>
      <c r="Y419" s="7">
        <f ca="1">IF(H419&lt;$C$1,YEAR(TODAY())+1,YEAR(TODAY()))</f>
        <v>2021</v>
      </c>
      <c r="Z419" s="8" t="str">
        <f t="shared" si="88"/>
        <v>1015</v>
      </c>
      <c r="AA419" s="9">
        <f t="shared" ca="1" si="96"/>
        <v>44428</v>
      </c>
      <c r="AB419" s="9">
        <f t="shared" ca="1" si="97"/>
        <v>44484</v>
      </c>
    </row>
    <row r="420" spans="1:28" x14ac:dyDescent="0.7">
      <c r="A420" s="1" t="s">
        <v>435</v>
      </c>
      <c r="B420" s="1" t="s">
        <v>116</v>
      </c>
      <c r="C420" s="1">
        <v>4</v>
      </c>
      <c r="E420" s="4">
        <v>815</v>
      </c>
      <c r="F420" s="4" t="str">
        <f t="shared" si="89"/>
        <v/>
      </c>
      <c r="G420" s="4" t="str">
        <f t="shared" si="90"/>
        <v/>
      </c>
      <c r="H420" s="4">
        <v>1020</v>
      </c>
      <c r="I420" s="3">
        <v>0.22916666666666666</v>
      </c>
      <c r="J420" s="3" t="str">
        <f t="shared" si="91"/>
        <v/>
      </c>
      <c r="K420" s="3" t="str">
        <f t="shared" si="92"/>
        <v/>
      </c>
      <c r="L420" s="11">
        <v>0.54166666666666663</v>
      </c>
      <c r="M420" s="1" t="str">
        <f ca="1">IF(E420&lt;=H420,IF(AND($C$1&gt;=E420,$C$1&lt;=H420),"〇","×"),IF(AND($C$1&gt;=E420,$C$1&lt;=F420),"〇","×"))</f>
        <v>〇</v>
      </c>
      <c r="N420" s="1" t="str">
        <f>IF(E420&gt;H420,IF(AND($C$1&gt;=G420,$C$1&lt;=H420),"〇","×"),"")</f>
        <v/>
      </c>
      <c r="O420" s="1" t="str">
        <f t="shared" ca="1" si="98"/>
        <v>×</v>
      </c>
      <c r="P420" s="1" t="str">
        <f t="shared" si="99"/>
        <v/>
      </c>
      <c r="Q420" s="1" t="str">
        <f t="shared" ca="1" si="100"/>
        <v>×</v>
      </c>
      <c r="R420" s="1">
        <f ca="1">IF(OR(M420="〇",N420="〇"),DATEDIF($A$1,AB420,"d")+1,"-")</f>
        <v>22</v>
      </c>
      <c r="S420" s="1" t="str">
        <f ca="1">IF(AND(M420="×",OR(N420="×",N420="")),DATEDIF($A$1,AA420,"d"),"-")</f>
        <v>-</v>
      </c>
      <c r="T420" s="10">
        <f t="shared" ca="1" si="93"/>
        <v>67</v>
      </c>
      <c r="U420" s="11">
        <f t="shared" si="94"/>
        <v>0.3125</v>
      </c>
      <c r="V420" s="11" t="str">
        <f t="shared" ca="1" si="95"/>
        <v>-</v>
      </c>
      <c r="W420" s="7">
        <f ca="1">IF(OR(M420="〇",N420="〇"),IF(E420&lt;=$C$1,YEAR(TODAY()),YEAR(TODAY())-1),IF(E420&lt;=$C$1,YEAR(TODAY())+1,YEAR(TODAY())))</f>
        <v>2021</v>
      </c>
      <c r="X420" s="7" t="str">
        <f t="shared" si="87"/>
        <v>0815</v>
      </c>
      <c r="Y420" s="7">
        <f ca="1">IF(H420&lt;$C$1,YEAR(TODAY())+1,YEAR(TODAY()))</f>
        <v>2021</v>
      </c>
      <c r="Z420" s="8" t="str">
        <f t="shared" si="88"/>
        <v>1020</v>
      </c>
      <c r="AA420" s="9">
        <f t="shared" ca="1" si="96"/>
        <v>44423</v>
      </c>
      <c r="AB420" s="9">
        <f t="shared" ca="1" si="97"/>
        <v>44489</v>
      </c>
    </row>
    <row r="421" spans="1:28" x14ac:dyDescent="0.7">
      <c r="A421" s="1" t="s">
        <v>436</v>
      </c>
      <c r="B421" s="1" t="s">
        <v>60</v>
      </c>
      <c r="C421" s="1">
        <v>4</v>
      </c>
      <c r="E421" s="4">
        <v>701</v>
      </c>
      <c r="F421" s="4" t="str">
        <f t="shared" si="89"/>
        <v/>
      </c>
      <c r="G421" s="4" t="str">
        <f t="shared" si="90"/>
        <v/>
      </c>
      <c r="H421" s="4">
        <v>1015</v>
      </c>
      <c r="I421" s="3">
        <v>0.75</v>
      </c>
      <c r="J421" s="3">
        <f t="shared" si="91"/>
        <v>0.99930555555555556</v>
      </c>
      <c r="K421" s="3">
        <f t="shared" si="92"/>
        <v>0</v>
      </c>
      <c r="L421" s="11">
        <v>0.20833333333333334</v>
      </c>
      <c r="M421" s="1" t="str">
        <f ca="1">IF(E421&lt;=H421,IF(AND($C$1&gt;=E421,$C$1&lt;=H421),"〇","×"),IF(AND($C$1&gt;=E421,$C$1&lt;=F421),"〇","×"))</f>
        <v>〇</v>
      </c>
      <c r="N421" s="1" t="str">
        <f>IF(E421&gt;H421,IF(AND($C$1&gt;=G421,$C$1&lt;=H421),"〇","×"),"")</f>
        <v/>
      </c>
      <c r="O421" s="1" t="str">
        <f t="shared" ca="1" si="98"/>
        <v>×</v>
      </c>
      <c r="P421" s="1" t="str">
        <f t="shared" ca="1" si="99"/>
        <v>×</v>
      </c>
      <c r="Q421" s="1" t="str">
        <f t="shared" ca="1" si="100"/>
        <v>×</v>
      </c>
      <c r="R421" s="1">
        <f ca="1">IF(OR(M421="〇",N421="〇"),DATEDIF($A$1,AB421,"d")+1,"-")</f>
        <v>17</v>
      </c>
      <c r="S421" s="1" t="str">
        <f ca="1">IF(AND(M421="×",OR(N421="×",N421="")),DATEDIF($A$1,AA421,"d"),"-")</f>
        <v>-</v>
      </c>
      <c r="T421" s="10">
        <f t="shared" ca="1" si="93"/>
        <v>107</v>
      </c>
      <c r="U421" s="11">
        <f t="shared" si="94"/>
        <v>0.54166666666666663</v>
      </c>
      <c r="V421" s="11" t="str">
        <f t="shared" ca="1" si="95"/>
        <v>-</v>
      </c>
      <c r="W421" s="7">
        <f ca="1">IF(OR(M421="〇",N421="〇"),IF(E421&lt;=$C$1,YEAR(TODAY()),YEAR(TODAY())-1),IF(E421&lt;=$C$1,YEAR(TODAY())+1,YEAR(TODAY())))</f>
        <v>2021</v>
      </c>
      <c r="X421" s="7" t="str">
        <f t="shared" si="87"/>
        <v>0701</v>
      </c>
      <c r="Y421" s="7">
        <f ca="1">IF(H421&lt;$C$1,YEAR(TODAY())+1,YEAR(TODAY()))</f>
        <v>2021</v>
      </c>
      <c r="Z421" s="8" t="str">
        <f t="shared" si="88"/>
        <v>1015</v>
      </c>
      <c r="AA421" s="9">
        <f t="shared" ca="1" si="96"/>
        <v>44378</v>
      </c>
      <c r="AB421" s="9">
        <f t="shared" ca="1" si="97"/>
        <v>44484</v>
      </c>
    </row>
    <row r="422" spans="1:28" x14ac:dyDescent="0.7">
      <c r="A422" s="1" t="s">
        <v>437</v>
      </c>
      <c r="B422" s="1" t="s">
        <v>116</v>
      </c>
      <c r="C422" s="1">
        <v>4</v>
      </c>
      <c r="E422" s="4">
        <v>715</v>
      </c>
      <c r="F422" s="4">
        <f t="shared" si="89"/>
        <v>1231</v>
      </c>
      <c r="G422" s="4">
        <f t="shared" si="90"/>
        <v>101</v>
      </c>
      <c r="H422" s="4">
        <v>110</v>
      </c>
      <c r="I422" s="3">
        <v>0.35416666666666669</v>
      </c>
      <c r="J422" s="3" t="str">
        <f t="shared" si="91"/>
        <v/>
      </c>
      <c r="K422" s="3" t="str">
        <f t="shared" si="92"/>
        <v/>
      </c>
      <c r="L422" s="11">
        <v>0.95138888888888884</v>
      </c>
      <c r="M422" s="1" t="str">
        <f ca="1">IF(E422&lt;=H422,IF(AND($C$1&gt;=E422,$C$1&lt;=H422),"〇","×"),IF(AND($C$1&gt;=E422,$C$1&lt;=F422),"〇","×"))</f>
        <v>〇</v>
      </c>
      <c r="N422" s="1" t="str">
        <f ca="1">IF(E422&gt;H422,IF(AND($C$1&gt;=G422,$C$1&lt;=H422),"〇","×"),"")</f>
        <v>×</v>
      </c>
      <c r="O422" s="1" t="str">
        <f t="shared" ca="1" si="98"/>
        <v>〇</v>
      </c>
      <c r="P422" s="1" t="str">
        <f t="shared" si="99"/>
        <v/>
      </c>
      <c r="Q422" s="1" t="str">
        <f t="shared" ca="1" si="100"/>
        <v>◎</v>
      </c>
      <c r="R422" s="1">
        <f ca="1">IF(OR(M422="〇",N422="〇"),DATEDIF($A$1,AB422,"d")+1,"-")</f>
        <v>104</v>
      </c>
      <c r="S422" s="1" t="str">
        <f ca="1">IF(AND(M422="×",OR(N422="×",N422="")),DATEDIF($A$1,AA422,"d"),"-")</f>
        <v>-</v>
      </c>
      <c r="T422" s="10">
        <f t="shared" ca="1" si="93"/>
        <v>180</v>
      </c>
      <c r="U422" s="11">
        <f t="shared" si="94"/>
        <v>0.5972222222222221</v>
      </c>
      <c r="V422" s="11">
        <f t="shared" ca="1" si="95"/>
        <v>0.37339143518167672</v>
      </c>
      <c r="W422" s="7">
        <f ca="1">IF(OR(M422="〇",N422="〇"),IF(E422&lt;=$C$1,YEAR(TODAY()),YEAR(TODAY())-1),IF(E422&lt;=$C$1,YEAR(TODAY())+1,YEAR(TODAY())))</f>
        <v>2021</v>
      </c>
      <c r="X422" s="7" t="str">
        <f t="shared" si="87"/>
        <v>0715</v>
      </c>
      <c r="Y422" s="7">
        <f ca="1">IF(H422&lt;$C$1,YEAR(TODAY())+1,YEAR(TODAY()))</f>
        <v>2022</v>
      </c>
      <c r="Z422" s="8" t="str">
        <f t="shared" si="88"/>
        <v>0110</v>
      </c>
      <c r="AA422" s="9">
        <f t="shared" ca="1" si="96"/>
        <v>44392</v>
      </c>
      <c r="AB422" s="9">
        <f t="shared" ca="1" si="97"/>
        <v>44571</v>
      </c>
    </row>
    <row r="423" spans="1:28" x14ac:dyDescent="0.7">
      <c r="A423" s="1" t="s">
        <v>438</v>
      </c>
      <c r="B423" s="1" t="s">
        <v>115</v>
      </c>
      <c r="C423" s="1">
        <v>3</v>
      </c>
      <c r="E423" s="4">
        <v>920</v>
      </c>
      <c r="F423" s="4" t="str">
        <f t="shared" si="89"/>
        <v/>
      </c>
      <c r="G423" s="4" t="str">
        <f t="shared" si="90"/>
        <v/>
      </c>
      <c r="H423" s="4">
        <v>1220</v>
      </c>
      <c r="I423" s="3">
        <v>0.6875</v>
      </c>
      <c r="J423" s="3" t="str">
        <f t="shared" si="91"/>
        <v/>
      </c>
      <c r="K423" s="3" t="str">
        <f t="shared" si="92"/>
        <v/>
      </c>
      <c r="L423" s="11">
        <v>0.85416666666666663</v>
      </c>
      <c r="M423" s="1" t="str">
        <f ca="1">IF(E423&lt;=H423,IF(AND($C$1&gt;=E423,$C$1&lt;=H423),"〇","×"),IF(AND($C$1&gt;=E423,$C$1&lt;=F423),"〇","×"))</f>
        <v>〇</v>
      </c>
      <c r="N423" s="1" t="str">
        <f>IF(E423&gt;H423,IF(AND($C$1&gt;=G423,$C$1&lt;=H423),"〇","×"),"")</f>
        <v/>
      </c>
      <c r="O423" s="1" t="str">
        <f t="shared" ca="1" si="98"/>
        <v>×</v>
      </c>
      <c r="P423" s="1" t="str">
        <f t="shared" si="99"/>
        <v/>
      </c>
      <c r="Q423" s="1" t="str">
        <f t="shared" ca="1" si="100"/>
        <v>×</v>
      </c>
      <c r="R423" s="1">
        <f ca="1">IF(OR(M423="〇",N423="〇"),DATEDIF($A$1,AB423,"d")+1,"-")</f>
        <v>83</v>
      </c>
      <c r="S423" s="1" t="str">
        <f ca="1">IF(AND(M423="×",OR(N423="×",N423="")),DATEDIF($A$1,AA423,"d"),"-")</f>
        <v>-</v>
      </c>
      <c r="T423" s="10">
        <f t="shared" ca="1" si="93"/>
        <v>92</v>
      </c>
      <c r="U423" s="11">
        <f t="shared" si="94"/>
        <v>0.16666666666666663</v>
      </c>
      <c r="V423" s="11" t="str">
        <f t="shared" ca="1" si="95"/>
        <v>-</v>
      </c>
      <c r="W423" s="7">
        <f ca="1">IF(OR(M423="〇",N423="〇"),IF(E423&lt;=$C$1,YEAR(TODAY()),YEAR(TODAY())-1),IF(E423&lt;=$C$1,YEAR(TODAY())+1,YEAR(TODAY())))</f>
        <v>2021</v>
      </c>
      <c r="X423" s="7" t="str">
        <f t="shared" si="87"/>
        <v>0920</v>
      </c>
      <c r="Y423" s="7">
        <f ca="1">IF(H423&lt;$C$1,YEAR(TODAY())+1,YEAR(TODAY()))</f>
        <v>2021</v>
      </c>
      <c r="Z423" s="8" t="str">
        <f t="shared" si="88"/>
        <v>1220</v>
      </c>
      <c r="AA423" s="9">
        <f t="shared" ca="1" si="96"/>
        <v>44459</v>
      </c>
      <c r="AB423" s="9">
        <f t="shared" ca="1" si="97"/>
        <v>44550</v>
      </c>
    </row>
    <row r="424" spans="1:28" x14ac:dyDescent="0.7">
      <c r="A424" s="1" t="s">
        <v>439</v>
      </c>
      <c r="B424" s="1" t="s">
        <v>116</v>
      </c>
      <c r="C424" s="1">
        <v>3</v>
      </c>
      <c r="E424" s="4">
        <v>301</v>
      </c>
      <c r="F424" s="4" t="str">
        <f t="shared" si="89"/>
        <v/>
      </c>
      <c r="G424" s="4" t="str">
        <f t="shared" si="90"/>
        <v/>
      </c>
      <c r="H424" s="4">
        <v>831</v>
      </c>
      <c r="I424" s="3">
        <v>0.14583333333333334</v>
      </c>
      <c r="J424" s="3" t="str">
        <f t="shared" si="91"/>
        <v/>
      </c>
      <c r="K424" s="3" t="str">
        <f t="shared" si="92"/>
        <v/>
      </c>
      <c r="L424" s="11">
        <v>0.53472222222222221</v>
      </c>
      <c r="M424" s="1" t="str">
        <f ca="1">IF(E424&lt;=H424,IF(AND($C$1&gt;=E424,$C$1&lt;=H424),"〇","×"),IF(AND($C$1&gt;=E424,$C$1&lt;=F424),"〇","×"))</f>
        <v>×</v>
      </c>
      <c r="N424" s="1" t="str">
        <f>IF(E424&gt;H424,IF(AND($C$1&gt;=G424,$C$1&lt;=H424),"〇","×"),"")</f>
        <v/>
      </c>
      <c r="O424" s="1" t="str">
        <f t="shared" ca="1" si="98"/>
        <v>×</v>
      </c>
      <c r="P424" s="1" t="str">
        <f t="shared" si="99"/>
        <v/>
      </c>
      <c r="Q424" s="1" t="str">
        <f t="shared" ca="1" si="100"/>
        <v>×</v>
      </c>
      <c r="R424" s="1" t="str">
        <f ca="1">IF(OR(M424="〇",N424="〇"),DATEDIF($A$1,AB424,"d")+1,"-")</f>
        <v>-</v>
      </c>
      <c r="S424" s="1">
        <f ca="1">IF(AND(M424="×",OR(N424="×",N424="")),DATEDIF($A$1,AA424,"d"),"-")</f>
        <v>153</v>
      </c>
      <c r="T424" s="10">
        <f t="shared" ca="1" si="93"/>
        <v>184</v>
      </c>
      <c r="U424" s="11">
        <f t="shared" si="94"/>
        <v>0.38888888888888884</v>
      </c>
      <c r="V424" s="11" t="str">
        <f t="shared" ca="1" si="95"/>
        <v>-</v>
      </c>
      <c r="W424" s="7">
        <f ca="1">IF(OR(M424="〇",N424="〇"),IF(E424&lt;=$C$1,YEAR(TODAY()),YEAR(TODAY())-1),IF(E424&lt;=$C$1,YEAR(TODAY())+1,YEAR(TODAY())))</f>
        <v>2022</v>
      </c>
      <c r="X424" s="7" t="str">
        <f t="shared" si="87"/>
        <v>0301</v>
      </c>
      <c r="Y424" s="7">
        <f ca="1">IF(H424&lt;$C$1,YEAR(TODAY())+1,YEAR(TODAY()))</f>
        <v>2022</v>
      </c>
      <c r="Z424" s="8" t="str">
        <f t="shared" si="88"/>
        <v>0831</v>
      </c>
      <c r="AA424" s="9">
        <f t="shared" ca="1" si="96"/>
        <v>44621</v>
      </c>
      <c r="AB424" s="9">
        <f t="shared" ca="1" si="97"/>
        <v>44804</v>
      </c>
    </row>
    <row r="425" spans="1:28" x14ac:dyDescent="0.7">
      <c r="A425" s="1" t="s">
        <v>440</v>
      </c>
      <c r="B425" s="1" t="s">
        <v>114</v>
      </c>
      <c r="C425" s="1">
        <v>3</v>
      </c>
      <c r="E425" s="4">
        <v>301</v>
      </c>
      <c r="F425" s="4" t="str">
        <f t="shared" si="89"/>
        <v/>
      </c>
      <c r="G425" s="4" t="str">
        <f t="shared" si="90"/>
        <v/>
      </c>
      <c r="H425" s="4">
        <v>831</v>
      </c>
      <c r="I425" s="3">
        <v>0.14583333333333334</v>
      </c>
      <c r="J425" s="3" t="str">
        <f t="shared" si="91"/>
        <v/>
      </c>
      <c r="K425" s="3" t="str">
        <f t="shared" si="92"/>
        <v/>
      </c>
      <c r="L425" s="11">
        <v>0.53472222222222221</v>
      </c>
      <c r="M425" s="1" t="str">
        <f ca="1">IF(E425&lt;=H425,IF(AND($C$1&gt;=E425,$C$1&lt;=H425),"〇","×"),IF(AND($C$1&gt;=E425,$C$1&lt;=F425),"〇","×"))</f>
        <v>×</v>
      </c>
      <c r="N425" s="1" t="str">
        <f>IF(E425&gt;H425,IF(AND($C$1&gt;=G425,$C$1&lt;=H425),"〇","×"),"")</f>
        <v/>
      </c>
      <c r="O425" s="1" t="str">
        <f t="shared" ca="1" si="98"/>
        <v>×</v>
      </c>
      <c r="P425" s="1" t="str">
        <f t="shared" si="99"/>
        <v/>
      </c>
      <c r="Q425" s="1" t="str">
        <f t="shared" ca="1" si="100"/>
        <v>×</v>
      </c>
      <c r="R425" s="1" t="str">
        <f ca="1">IF(OR(M425="〇",N425="〇"),DATEDIF($A$1,AB425,"d")+1,"-")</f>
        <v>-</v>
      </c>
      <c r="S425" s="1">
        <f ca="1">IF(AND(M425="×",OR(N425="×",N425="")),DATEDIF($A$1,AA425,"d"),"-")</f>
        <v>153</v>
      </c>
      <c r="T425" s="10">
        <f t="shared" ca="1" si="93"/>
        <v>184</v>
      </c>
      <c r="U425" s="11">
        <f t="shared" si="94"/>
        <v>0.38888888888888884</v>
      </c>
      <c r="V425" s="11" t="str">
        <f t="shared" ca="1" si="95"/>
        <v>-</v>
      </c>
      <c r="W425" s="7">
        <f ca="1">IF(OR(M425="〇",N425="〇"),IF(E425&lt;=$C$1,YEAR(TODAY()),YEAR(TODAY())-1),IF(E425&lt;=$C$1,YEAR(TODAY())+1,YEAR(TODAY())))</f>
        <v>2022</v>
      </c>
      <c r="X425" s="7" t="str">
        <f t="shared" si="87"/>
        <v>0301</v>
      </c>
      <c r="Y425" s="7">
        <f ca="1">IF(H425&lt;$C$1,YEAR(TODAY())+1,YEAR(TODAY()))</f>
        <v>2022</v>
      </c>
      <c r="Z425" s="8" t="str">
        <f t="shared" si="88"/>
        <v>0831</v>
      </c>
      <c r="AA425" s="9">
        <f t="shared" ca="1" si="96"/>
        <v>44621</v>
      </c>
      <c r="AB425" s="9">
        <f t="shared" ca="1" si="97"/>
        <v>44804</v>
      </c>
    </row>
    <row r="426" spans="1:28" x14ac:dyDescent="0.7">
      <c r="A426" s="1" t="s">
        <v>441</v>
      </c>
      <c r="B426" s="1" t="s">
        <v>60</v>
      </c>
      <c r="C426" s="1">
        <v>3</v>
      </c>
      <c r="E426" s="4">
        <v>301</v>
      </c>
      <c r="F426" s="4" t="str">
        <f t="shared" si="89"/>
        <v/>
      </c>
      <c r="G426" s="4" t="str">
        <f t="shared" si="90"/>
        <v/>
      </c>
      <c r="H426" s="4">
        <v>831</v>
      </c>
      <c r="I426" s="3">
        <v>0.14583333333333334</v>
      </c>
      <c r="J426" s="3" t="str">
        <f t="shared" si="91"/>
        <v/>
      </c>
      <c r="K426" s="3" t="str">
        <f t="shared" si="92"/>
        <v/>
      </c>
      <c r="L426" s="11">
        <v>0.53472222222222221</v>
      </c>
      <c r="M426" s="1" t="str">
        <f ca="1">IF(E426&lt;=H426,IF(AND($C$1&gt;=E426,$C$1&lt;=H426),"〇","×"),IF(AND($C$1&gt;=E426,$C$1&lt;=F426),"〇","×"))</f>
        <v>×</v>
      </c>
      <c r="N426" s="1" t="str">
        <f>IF(E426&gt;H426,IF(AND($C$1&gt;=G426,$C$1&lt;=H426),"〇","×"),"")</f>
        <v/>
      </c>
      <c r="O426" s="1" t="str">
        <f t="shared" ca="1" si="98"/>
        <v>×</v>
      </c>
      <c r="P426" s="1" t="str">
        <f t="shared" si="99"/>
        <v/>
      </c>
      <c r="Q426" s="1" t="str">
        <f t="shared" ca="1" si="100"/>
        <v>×</v>
      </c>
      <c r="R426" s="1" t="str">
        <f ca="1">IF(OR(M426="〇",N426="〇"),DATEDIF($A$1,AB426,"d")+1,"-")</f>
        <v>-</v>
      </c>
      <c r="S426" s="1">
        <f ca="1">IF(AND(M426="×",OR(N426="×",N426="")),DATEDIF($A$1,AA426,"d"),"-")</f>
        <v>153</v>
      </c>
      <c r="T426" s="10">
        <f t="shared" ca="1" si="93"/>
        <v>184</v>
      </c>
      <c r="U426" s="11">
        <f t="shared" si="94"/>
        <v>0.38888888888888884</v>
      </c>
      <c r="V426" s="11" t="str">
        <f t="shared" ca="1" si="95"/>
        <v>-</v>
      </c>
      <c r="W426" s="7">
        <f ca="1">IF(OR(M426="〇",N426="〇"),IF(E426&lt;=$C$1,YEAR(TODAY()),YEAR(TODAY())-1),IF(E426&lt;=$C$1,YEAR(TODAY())+1,YEAR(TODAY())))</f>
        <v>2022</v>
      </c>
      <c r="X426" s="7" t="str">
        <f t="shared" si="87"/>
        <v>0301</v>
      </c>
      <c r="Y426" s="7">
        <f ca="1">IF(H426&lt;$C$1,YEAR(TODAY())+1,YEAR(TODAY()))</f>
        <v>2022</v>
      </c>
      <c r="Z426" s="8" t="str">
        <f t="shared" si="88"/>
        <v>0831</v>
      </c>
      <c r="AA426" s="9">
        <f t="shared" ca="1" si="96"/>
        <v>44621</v>
      </c>
      <c r="AB426" s="9">
        <f t="shared" ca="1" si="97"/>
        <v>44804</v>
      </c>
    </row>
    <row r="427" spans="1:28" x14ac:dyDescent="0.7">
      <c r="A427" s="1" t="s">
        <v>442</v>
      </c>
      <c r="B427" s="1" t="s">
        <v>60</v>
      </c>
      <c r="C427" s="1">
        <v>2</v>
      </c>
      <c r="E427" s="4">
        <v>701</v>
      </c>
      <c r="F427" s="4" t="str">
        <f t="shared" si="89"/>
        <v/>
      </c>
      <c r="G427" s="4" t="str">
        <f t="shared" si="90"/>
        <v/>
      </c>
      <c r="H427" s="4">
        <v>1130</v>
      </c>
      <c r="I427" s="3">
        <v>0.90972222222222221</v>
      </c>
      <c r="J427" s="3">
        <f t="shared" si="91"/>
        <v>0.99930555555555556</v>
      </c>
      <c r="K427" s="3">
        <f t="shared" si="92"/>
        <v>0</v>
      </c>
      <c r="L427" s="11">
        <v>7.6388888888888895E-2</v>
      </c>
      <c r="M427" s="1" t="str">
        <f ca="1">IF(E427&lt;=H427,IF(AND($C$1&gt;=E427,$C$1&lt;=H427),"〇","×"),IF(AND($C$1&gt;=E427,$C$1&lt;=F427),"〇","×"))</f>
        <v>〇</v>
      </c>
      <c r="N427" s="1" t="str">
        <f>IF(E427&gt;H427,IF(AND($C$1&gt;=G427,$C$1&lt;=H427),"〇","×"),"")</f>
        <v/>
      </c>
      <c r="O427" s="1" t="str">
        <f t="shared" ca="1" si="98"/>
        <v>×</v>
      </c>
      <c r="P427" s="1" t="str">
        <f t="shared" ca="1" si="99"/>
        <v>×</v>
      </c>
      <c r="Q427" s="1" t="str">
        <f t="shared" ca="1" si="100"/>
        <v>×</v>
      </c>
      <c r="R427" s="1">
        <f ca="1">IF(OR(M427="〇",N427="〇"),DATEDIF($A$1,AB427,"d")+1,"-")</f>
        <v>63</v>
      </c>
      <c r="S427" s="1" t="str">
        <f ca="1">IF(AND(M427="×",OR(N427="×",N427="")),DATEDIF($A$1,AA427,"d"),"-")</f>
        <v>-</v>
      </c>
      <c r="T427" s="10">
        <f t="shared" ca="1" si="93"/>
        <v>153</v>
      </c>
      <c r="U427" s="11">
        <f t="shared" si="94"/>
        <v>0.83333333333333326</v>
      </c>
      <c r="V427" s="11" t="str">
        <f t="shared" ca="1" si="95"/>
        <v>-</v>
      </c>
      <c r="W427" s="7">
        <f ca="1">IF(OR(M427="〇",N427="〇"),IF(E427&lt;=$C$1,YEAR(TODAY()),YEAR(TODAY())-1),IF(E427&lt;=$C$1,YEAR(TODAY())+1,YEAR(TODAY())))</f>
        <v>2021</v>
      </c>
      <c r="X427" s="7" t="str">
        <f t="shared" si="87"/>
        <v>0701</v>
      </c>
      <c r="Y427" s="7">
        <f ca="1">IF(H427&lt;$C$1,YEAR(TODAY())+1,YEAR(TODAY()))</f>
        <v>2021</v>
      </c>
      <c r="Z427" s="8" t="str">
        <f t="shared" si="88"/>
        <v>1130</v>
      </c>
      <c r="AA427" s="9">
        <f t="shared" ca="1" si="96"/>
        <v>44378</v>
      </c>
      <c r="AB427" s="9">
        <f t="shared" ca="1" si="97"/>
        <v>44530</v>
      </c>
    </row>
    <row r="428" spans="1:28" x14ac:dyDescent="0.7">
      <c r="A428" s="1" t="s">
        <v>443</v>
      </c>
      <c r="B428" s="1" t="s">
        <v>115</v>
      </c>
      <c r="C428" s="1">
        <v>3</v>
      </c>
      <c r="E428" s="4">
        <v>501</v>
      </c>
      <c r="F428" s="4" t="str">
        <f t="shared" si="89"/>
        <v/>
      </c>
      <c r="G428" s="4" t="str">
        <f t="shared" si="90"/>
        <v/>
      </c>
      <c r="H428" s="4">
        <v>1231</v>
      </c>
      <c r="I428" s="3">
        <v>0.95833333333333337</v>
      </c>
      <c r="J428" s="3">
        <f t="shared" si="91"/>
        <v>0.99930555555555556</v>
      </c>
      <c r="K428" s="3">
        <f t="shared" si="92"/>
        <v>0</v>
      </c>
      <c r="L428" s="11">
        <v>0.33333333333333331</v>
      </c>
      <c r="M428" s="1" t="str">
        <f ca="1">IF(E428&lt;=H428,IF(AND($C$1&gt;=E428,$C$1&lt;=H428),"〇","×"),IF(AND($C$1&gt;=E428,$C$1&lt;=F428),"〇","×"))</f>
        <v>〇</v>
      </c>
      <c r="N428" s="1" t="str">
        <f>IF(E428&gt;H428,IF(AND($C$1&gt;=G428,$C$1&lt;=H428),"〇","×"),"")</f>
        <v/>
      </c>
      <c r="O428" s="1" t="str">
        <f t="shared" ca="1" si="98"/>
        <v>×</v>
      </c>
      <c r="P428" s="1" t="str">
        <f t="shared" ca="1" si="99"/>
        <v>×</v>
      </c>
      <c r="Q428" s="1" t="str">
        <f t="shared" ca="1" si="100"/>
        <v>×</v>
      </c>
      <c r="R428" s="1">
        <f ca="1">IF(OR(M428="〇",N428="〇"),DATEDIF($A$1,AB428,"d")+1,"-")</f>
        <v>94</v>
      </c>
      <c r="S428" s="1" t="str">
        <f ca="1">IF(AND(M428="×",OR(N428="×",N428="")),DATEDIF($A$1,AA428,"d"),"-")</f>
        <v>-</v>
      </c>
      <c r="T428" s="10">
        <f t="shared" ca="1" si="93"/>
        <v>245</v>
      </c>
      <c r="U428" s="11">
        <f t="shared" si="94"/>
        <v>0.625</v>
      </c>
      <c r="V428" s="11" t="str">
        <f t="shared" ca="1" si="95"/>
        <v>-</v>
      </c>
      <c r="W428" s="7">
        <f ca="1">IF(OR(M428="〇",N428="〇"),IF(E428&lt;=$C$1,YEAR(TODAY()),YEAR(TODAY())-1),IF(E428&lt;=$C$1,YEAR(TODAY())+1,YEAR(TODAY())))</f>
        <v>2021</v>
      </c>
      <c r="X428" s="7" t="str">
        <f t="shared" si="87"/>
        <v>0501</v>
      </c>
      <c r="Y428" s="7">
        <f ca="1">IF(H428&lt;$C$1,YEAR(TODAY())+1,YEAR(TODAY()))</f>
        <v>2021</v>
      </c>
      <c r="Z428" s="8" t="str">
        <f t="shared" si="88"/>
        <v>1231</v>
      </c>
      <c r="AA428" s="9">
        <f t="shared" ca="1" si="96"/>
        <v>44317</v>
      </c>
      <c r="AB428" s="9">
        <f t="shared" ca="1" si="97"/>
        <v>44561</v>
      </c>
    </row>
    <row r="429" spans="1:28" x14ac:dyDescent="0.7">
      <c r="A429" s="1" t="s">
        <v>444</v>
      </c>
      <c r="B429" s="1" t="s">
        <v>114</v>
      </c>
      <c r="C429" s="1">
        <v>3</v>
      </c>
      <c r="E429" s="4">
        <v>501</v>
      </c>
      <c r="F429" s="4" t="str">
        <f t="shared" si="89"/>
        <v/>
      </c>
      <c r="G429" s="4" t="str">
        <f t="shared" si="90"/>
        <v/>
      </c>
      <c r="H429" s="4">
        <v>1231</v>
      </c>
      <c r="I429" s="3">
        <v>0.95833333333333337</v>
      </c>
      <c r="J429" s="3">
        <f t="shared" si="91"/>
        <v>0.99930555555555556</v>
      </c>
      <c r="K429" s="3">
        <f t="shared" si="92"/>
        <v>0</v>
      </c>
      <c r="L429" s="11">
        <v>0.33333333333333331</v>
      </c>
      <c r="M429" s="1" t="str">
        <f ca="1">IF(E429&lt;=H429,IF(AND($C$1&gt;=E429,$C$1&lt;=H429),"〇","×"),IF(AND($C$1&gt;=E429,$C$1&lt;=F429),"〇","×"))</f>
        <v>〇</v>
      </c>
      <c r="N429" s="1" t="str">
        <f>IF(E429&gt;H429,IF(AND($C$1&gt;=G429,$C$1&lt;=H429),"〇","×"),"")</f>
        <v/>
      </c>
      <c r="O429" s="1" t="str">
        <f t="shared" ca="1" si="98"/>
        <v>×</v>
      </c>
      <c r="P429" s="1" t="str">
        <f t="shared" ca="1" si="99"/>
        <v>×</v>
      </c>
      <c r="Q429" s="1" t="str">
        <f t="shared" ca="1" si="100"/>
        <v>×</v>
      </c>
      <c r="R429" s="1">
        <f ca="1">IF(OR(M429="〇",N429="〇"),DATEDIF($A$1,AB429,"d")+1,"-")</f>
        <v>94</v>
      </c>
      <c r="S429" s="1" t="str">
        <f ca="1">IF(AND(M429="×",OR(N429="×",N429="")),DATEDIF($A$1,AA429,"d"),"-")</f>
        <v>-</v>
      </c>
      <c r="T429" s="10">
        <f t="shared" ca="1" si="93"/>
        <v>245</v>
      </c>
      <c r="U429" s="11">
        <f t="shared" si="94"/>
        <v>0.625</v>
      </c>
      <c r="V429" s="11" t="str">
        <f t="shared" ca="1" si="95"/>
        <v>-</v>
      </c>
      <c r="W429" s="7">
        <f ca="1">IF(OR(M429="〇",N429="〇"),IF(E429&lt;=$C$1,YEAR(TODAY()),YEAR(TODAY())-1),IF(E429&lt;=$C$1,YEAR(TODAY())+1,YEAR(TODAY())))</f>
        <v>2021</v>
      </c>
      <c r="X429" s="7" t="str">
        <f t="shared" si="87"/>
        <v>0501</v>
      </c>
      <c r="Y429" s="7">
        <f ca="1">IF(H429&lt;$C$1,YEAR(TODAY())+1,YEAR(TODAY()))</f>
        <v>2021</v>
      </c>
      <c r="Z429" s="8" t="str">
        <f t="shared" si="88"/>
        <v>1231</v>
      </c>
      <c r="AA429" s="9">
        <f t="shared" ca="1" si="96"/>
        <v>44317</v>
      </c>
      <c r="AB429" s="9">
        <f t="shared" ca="1" si="97"/>
        <v>44561</v>
      </c>
    </row>
    <row r="430" spans="1:28" x14ac:dyDescent="0.7">
      <c r="A430" s="1" t="s">
        <v>445</v>
      </c>
      <c r="B430" s="1" t="s">
        <v>60</v>
      </c>
      <c r="C430" s="1">
        <v>1</v>
      </c>
      <c r="E430" s="4">
        <v>410</v>
      </c>
      <c r="F430" s="4" t="str">
        <f t="shared" si="89"/>
        <v/>
      </c>
      <c r="G430" s="4" t="str">
        <f t="shared" si="90"/>
        <v/>
      </c>
      <c r="H430" s="4">
        <v>1031</v>
      </c>
      <c r="I430" s="3">
        <v>0.91666666666666663</v>
      </c>
      <c r="J430" s="3">
        <f t="shared" si="91"/>
        <v>0.99930555555555556</v>
      </c>
      <c r="K430" s="3">
        <f t="shared" si="92"/>
        <v>0</v>
      </c>
      <c r="L430" s="11">
        <v>0.10416666666666667</v>
      </c>
      <c r="M430" s="1" t="str">
        <f ca="1">IF(E430&lt;=H430,IF(AND($C$1&gt;=E430,$C$1&lt;=H430),"〇","×"),IF(AND($C$1&gt;=E430,$C$1&lt;=F430),"〇","×"))</f>
        <v>〇</v>
      </c>
      <c r="N430" s="1" t="str">
        <f>IF(E430&gt;H430,IF(AND($C$1&gt;=G430,$C$1&lt;=H430),"〇","×"),"")</f>
        <v/>
      </c>
      <c r="O430" s="1" t="str">
        <f t="shared" ca="1" si="98"/>
        <v>×</v>
      </c>
      <c r="P430" s="1" t="str">
        <f t="shared" ca="1" si="99"/>
        <v>×</v>
      </c>
      <c r="Q430" s="1" t="str">
        <f t="shared" ca="1" si="100"/>
        <v>×</v>
      </c>
      <c r="R430" s="1">
        <f ca="1">IF(OR(M430="〇",N430="〇"),DATEDIF($A$1,AB430,"d")+1,"-")</f>
        <v>33</v>
      </c>
      <c r="S430" s="1" t="str">
        <f ca="1">IF(AND(M430="×",OR(N430="×",N430="")),DATEDIF($A$1,AA430,"d"),"-")</f>
        <v>-</v>
      </c>
      <c r="T430" s="10">
        <f t="shared" ca="1" si="93"/>
        <v>205</v>
      </c>
      <c r="U430" s="11">
        <f t="shared" si="94"/>
        <v>0.8125</v>
      </c>
      <c r="V430" s="11" t="str">
        <f t="shared" ca="1" si="95"/>
        <v>-</v>
      </c>
      <c r="W430" s="7">
        <f ca="1">IF(OR(M430="〇",N430="〇"),IF(E430&lt;=$C$1,YEAR(TODAY()),YEAR(TODAY())-1),IF(E430&lt;=$C$1,YEAR(TODAY())+1,YEAR(TODAY())))</f>
        <v>2021</v>
      </c>
      <c r="X430" s="7" t="str">
        <f t="shared" si="87"/>
        <v>0410</v>
      </c>
      <c r="Y430" s="7">
        <f ca="1">IF(H430&lt;$C$1,YEAR(TODAY())+1,YEAR(TODAY()))</f>
        <v>2021</v>
      </c>
      <c r="Z430" s="8" t="str">
        <f t="shared" si="88"/>
        <v>1031</v>
      </c>
      <c r="AA430" s="9">
        <f t="shared" ca="1" si="96"/>
        <v>44296</v>
      </c>
      <c r="AB430" s="9">
        <f t="shared" ca="1" si="97"/>
        <v>44500</v>
      </c>
    </row>
    <row r="431" spans="1:28" x14ac:dyDescent="0.7">
      <c r="A431" s="1" t="s">
        <v>446</v>
      </c>
      <c r="B431" s="1" t="s">
        <v>115</v>
      </c>
      <c r="C431" s="1">
        <v>1</v>
      </c>
      <c r="E431" s="4">
        <v>315</v>
      </c>
      <c r="F431" s="4">
        <f t="shared" si="89"/>
        <v>1231</v>
      </c>
      <c r="G431" s="4">
        <f t="shared" si="90"/>
        <v>101</v>
      </c>
      <c r="H431" s="4">
        <v>110</v>
      </c>
      <c r="I431" s="3">
        <v>0.60416666666666663</v>
      </c>
      <c r="J431" s="3" t="str">
        <f t="shared" si="91"/>
        <v/>
      </c>
      <c r="K431" s="3" t="str">
        <f t="shared" si="92"/>
        <v/>
      </c>
      <c r="L431" s="11">
        <v>0.9375</v>
      </c>
      <c r="M431" s="1" t="str">
        <f ca="1">IF(E431&lt;=H431,IF(AND($C$1&gt;=E431,$C$1&lt;=H431),"〇","×"),IF(AND($C$1&gt;=E431,$C$1&lt;=F431),"〇","×"))</f>
        <v>〇</v>
      </c>
      <c r="N431" s="1" t="str">
        <f ca="1">IF(E431&gt;H431,IF(AND($C$1&gt;=G431,$C$1&lt;=H431),"〇","×"),"")</f>
        <v>×</v>
      </c>
      <c r="O431" s="1" t="str">
        <f t="shared" ca="1" si="98"/>
        <v>×</v>
      </c>
      <c r="P431" s="1" t="str">
        <f t="shared" si="99"/>
        <v/>
      </c>
      <c r="Q431" s="1" t="str">
        <f t="shared" ca="1" si="100"/>
        <v>×</v>
      </c>
      <c r="R431" s="1">
        <f ca="1">IF(OR(M431="〇",N431="〇"),DATEDIF($A$1,AB431,"d")+1,"-")</f>
        <v>104</v>
      </c>
      <c r="S431" s="1" t="str">
        <f ca="1">IF(AND(M431="×",OR(N431="×",N431="")),DATEDIF($A$1,AA431,"d"),"-")</f>
        <v>-</v>
      </c>
      <c r="T431" s="10">
        <f t="shared" ca="1" si="93"/>
        <v>302</v>
      </c>
      <c r="U431" s="11">
        <f t="shared" si="94"/>
        <v>0.33333333333333337</v>
      </c>
      <c r="V431" s="11" t="str">
        <f t="shared" ca="1" si="95"/>
        <v>-</v>
      </c>
      <c r="W431" s="7">
        <f ca="1">IF(OR(M431="〇",N431="〇"),IF(E431&lt;=$C$1,YEAR(TODAY()),YEAR(TODAY())-1),IF(E431&lt;=$C$1,YEAR(TODAY())+1,YEAR(TODAY())))</f>
        <v>2021</v>
      </c>
      <c r="X431" s="7" t="str">
        <f t="shared" si="87"/>
        <v>0315</v>
      </c>
      <c r="Y431" s="7">
        <f ca="1">IF(H431&lt;$C$1,YEAR(TODAY())+1,YEAR(TODAY()))</f>
        <v>2022</v>
      </c>
      <c r="Z431" s="8" t="str">
        <f t="shared" si="88"/>
        <v>0110</v>
      </c>
      <c r="AA431" s="9">
        <f t="shared" ca="1" si="96"/>
        <v>44270</v>
      </c>
      <c r="AB431" s="9">
        <f t="shared" ca="1" si="97"/>
        <v>44571</v>
      </c>
    </row>
    <row r="432" spans="1:28" x14ac:dyDescent="0.7">
      <c r="A432" s="1" t="s">
        <v>447</v>
      </c>
      <c r="B432" s="1" t="s">
        <v>115</v>
      </c>
      <c r="C432" s="1">
        <v>4</v>
      </c>
      <c r="E432" s="4">
        <v>401</v>
      </c>
      <c r="F432" s="4">
        <f t="shared" si="89"/>
        <v>1231</v>
      </c>
      <c r="G432" s="4">
        <f t="shared" si="90"/>
        <v>101</v>
      </c>
      <c r="H432" s="4">
        <v>130</v>
      </c>
      <c r="I432" s="3">
        <v>0.16666666666666666</v>
      </c>
      <c r="J432" s="3" t="str">
        <f t="shared" si="91"/>
        <v/>
      </c>
      <c r="K432" s="3" t="str">
        <f t="shared" si="92"/>
        <v/>
      </c>
      <c r="L432" s="11">
        <v>0.61111111111111105</v>
      </c>
      <c r="M432" s="1" t="str">
        <f ca="1">IF(E432&lt;=H432,IF(AND($C$1&gt;=E432,$C$1&lt;=H432),"〇","×"),IF(AND($C$1&gt;=E432,$C$1&lt;=F432),"〇","×"))</f>
        <v>〇</v>
      </c>
      <c r="N432" s="1" t="str">
        <f ca="1">IF(E432&gt;H432,IF(AND($C$1&gt;=G432,$C$1&lt;=H432),"〇","×"),"")</f>
        <v>×</v>
      </c>
      <c r="O432" s="1" t="str">
        <f t="shared" ca="1" si="98"/>
        <v>〇</v>
      </c>
      <c r="P432" s="1" t="str">
        <f t="shared" si="99"/>
        <v/>
      </c>
      <c r="Q432" s="1" t="str">
        <f t="shared" ca="1" si="100"/>
        <v>◎</v>
      </c>
      <c r="R432" s="1">
        <f ca="1">IF(OR(M432="〇",N432="〇"),DATEDIF($A$1,AB432,"d")+1,"-")</f>
        <v>124</v>
      </c>
      <c r="S432" s="1" t="str">
        <f ca="1">IF(AND(M432="×",OR(N432="×",N432="")),DATEDIF($A$1,AA432,"d"),"-")</f>
        <v>-</v>
      </c>
      <c r="T432" s="10">
        <f t="shared" ca="1" si="93"/>
        <v>305</v>
      </c>
      <c r="U432" s="11">
        <f t="shared" si="94"/>
        <v>0.44444444444444442</v>
      </c>
      <c r="V432" s="11">
        <f t="shared" ca="1" si="95"/>
        <v>3.3113657403898933E-2</v>
      </c>
      <c r="W432" s="7">
        <f ca="1">IF(OR(M432="〇",N432="〇"),IF(E432&lt;=$C$1,YEAR(TODAY()),YEAR(TODAY())-1),IF(E432&lt;=$C$1,YEAR(TODAY())+1,YEAR(TODAY())))</f>
        <v>2021</v>
      </c>
      <c r="X432" s="7" t="str">
        <f t="shared" si="87"/>
        <v>0401</v>
      </c>
      <c r="Y432" s="7">
        <f ca="1">IF(H432&lt;$C$1,YEAR(TODAY())+1,YEAR(TODAY()))</f>
        <v>2022</v>
      </c>
      <c r="Z432" s="8" t="str">
        <f t="shared" si="88"/>
        <v>0130</v>
      </c>
      <c r="AA432" s="9">
        <f t="shared" ca="1" si="96"/>
        <v>44287</v>
      </c>
      <c r="AB432" s="9">
        <f t="shared" ca="1" si="97"/>
        <v>44591</v>
      </c>
    </row>
    <row r="433" spans="1:28" x14ac:dyDescent="0.7">
      <c r="A433" s="1" t="s">
        <v>448</v>
      </c>
      <c r="B433" s="1" t="s">
        <v>116</v>
      </c>
      <c r="C433" s="1">
        <v>4</v>
      </c>
      <c r="E433" s="4">
        <v>525</v>
      </c>
      <c r="F433" s="4" t="str">
        <f t="shared" si="89"/>
        <v/>
      </c>
      <c r="G433" s="4" t="str">
        <f t="shared" si="90"/>
        <v/>
      </c>
      <c r="H433" s="4">
        <v>1210</v>
      </c>
      <c r="I433" s="3">
        <v>0.20833333333333334</v>
      </c>
      <c r="J433" s="3" t="str">
        <f t="shared" si="91"/>
        <v/>
      </c>
      <c r="K433" s="3" t="str">
        <f t="shared" si="92"/>
        <v/>
      </c>
      <c r="L433" s="11">
        <v>0.52083333333333337</v>
      </c>
      <c r="M433" s="1" t="str">
        <f ca="1">IF(E433&lt;=H433,IF(AND($C$1&gt;=E433,$C$1&lt;=H433),"〇","×"),IF(AND($C$1&gt;=E433,$C$1&lt;=F433),"〇","×"))</f>
        <v>〇</v>
      </c>
      <c r="N433" s="1" t="str">
        <f>IF(E433&gt;H433,IF(AND($C$1&gt;=G433,$C$1&lt;=H433),"〇","×"),"")</f>
        <v/>
      </c>
      <c r="O433" s="1" t="str">
        <f t="shared" ca="1" si="98"/>
        <v>×</v>
      </c>
      <c r="P433" s="1" t="str">
        <f t="shared" si="99"/>
        <v/>
      </c>
      <c r="Q433" s="1" t="str">
        <f t="shared" ca="1" si="100"/>
        <v>×</v>
      </c>
      <c r="R433" s="1">
        <f ca="1">IF(OR(M433="〇",N433="〇"),DATEDIF($A$1,AB433,"d")+1,"-")</f>
        <v>73</v>
      </c>
      <c r="S433" s="1" t="str">
        <f ca="1">IF(AND(M433="×",OR(N433="×",N433="")),DATEDIF($A$1,AA433,"d"),"-")</f>
        <v>-</v>
      </c>
      <c r="T433" s="10">
        <f t="shared" ca="1" si="93"/>
        <v>200</v>
      </c>
      <c r="U433" s="11">
        <f t="shared" si="94"/>
        <v>0.3125</v>
      </c>
      <c r="V433" s="11" t="str">
        <f t="shared" ca="1" si="95"/>
        <v>-</v>
      </c>
      <c r="W433" s="7">
        <f ca="1">IF(OR(M433="〇",N433="〇"),IF(E433&lt;=$C$1,YEAR(TODAY()),YEAR(TODAY())-1),IF(E433&lt;=$C$1,YEAR(TODAY())+1,YEAR(TODAY())))</f>
        <v>2021</v>
      </c>
      <c r="X433" s="7" t="str">
        <f t="shared" si="87"/>
        <v>0525</v>
      </c>
      <c r="Y433" s="7">
        <f ca="1">IF(H433&lt;$C$1,YEAR(TODAY())+1,YEAR(TODAY()))</f>
        <v>2021</v>
      </c>
      <c r="Z433" s="8" t="str">
        <f t="shared" si="88"/>
        <v>1210</v>
      </c>
      <c r="AA433" s="9">
        <f t="shared" ca="1" si="96"/>
        <v>44341</v>
      </c>
      <c r="AB433" s="9">
        <f t="shared" ca="1" si="97"/>
        <v>44540</v>
      </c>
    </row>
    <row r="434" spans="1:28" x14ac:dyDescent="0.7">
      <c r="A434" s="1" t="s">
        <v>449</v>
      </c>
      <c r="B434" s="1" t="s">
        <v>115</v>
      </c>
      <c r="C434" s="1">
        <v>3</v>
      </c>
      <c r="E434" s="4">
        <v>615</v>
      </c>
      <c r="F434" s="4">
        <f t="shared" si="89"/>
        <v>1231</v>
      </c>
      <c r="G434" s="4">
        <f t="shared" si="90"/>
        <v>101</v>
      </c>
      <c r="H434" s="4">
        <v>131</v>
      </c>
      <c r="I434" s="3">
        <v>0.1875</v>
      </c>
      <c r="J434" s="3" t="str">
        <f t="shared" si="91"/>
        <v/>
      </c>
      <c r="K434" s="3" t="str">
        <f t="shared" si="92"/>
        <v/>
      </c>
      <c r="L434" s="11">
        <v>0.375</v>
      </c>
      <c r="M434" s="1" t="str">
        <f ca="1">IF(E434&lt;=H434,IF(AND($C$1&gt;=E434,$C$1&lt;=H434),"〇","×"),IF(AND($C$1&gt;=E434,$C$1&lt;=F434),"〇","×"))</f>
        <v>〇</v>
      </c>
      <c r="N434" s="1" t="str">
        <f ca="1">IF(E434&gt;H434,IF(AND($C$1&gt;=G434,$C$1&lt;=H434),"〇","×"),"")</f>
        <v>×</v>
      </c>
      <c r="O434" s="1" t="str">
        <f t="shared" ca="1" si="98"/>
        <v>×</v>
      </c>
      <c r="P434" s="1" t="str">
        <f t="shared" si="99"/>
        <v/>
      </c>
      <c r="Q434" s="1" t="str">
        <f t="shared" ca="1" si="100"/>
        <v>×</v>
      </c>
      <c r="R434" s="1">
        <f ca="1">IF(OR(M434="〇",N434="〇"),DATEDIF($A$1,AB434,"d")+1,"-")</f>
        <v>125</v>
      </c>
      <c r="S434" s="1" t="str">
        <f ca="1">IF(AND(M434="×",OR(N434="×",N434="")),DATEDIF($A$1,AA434,"d"),"-")</f>
        <v>-</v>
      </c>
      <c r="T434" s="10">
        <f t="shared" ca="1" si="93"/>
        <v>231</v>
      </c>
      <c r="U434" s="11">
        <f t="shared" si="94"/>
        <v>0.1875</v>
      </c>
      <c r="V434" s="11" t="str">
        <f t="shared" ca="1" si="95"/>
        <v>-</v>
      </c>
      <c r="W434" s="7">
        <f ca="1">IF(OR(M434="〇",N434="〇"),IF(E434&lt;=$C$1,YEAR(TODAY()),YEAR(TODAY())-1),IF(E434&lt;=$C$1,YEAR(TODAY())+1,YEAR(TODAY())))</f>
        <v>2021</v>
      </c>
      <c r="X434" s="7" t="str">
        <f t="shared" si="87"/>
        <v>0615</v>
      </c>
      <c r="Y434" s="7">
        <f ca="1">IF(H434&lt;$C$1,YEAR(TODAY())+1,YEAR(TODAY()))</f>
        <v>2022</v>
      </c>
      <c r="Z434" s="8" t="str">
        <f t="shared" si="88"/>
        <v>0131</v>
      </c>
      <c r="AA434" s="9">
        <f t="shared" ca="1" si="96"/>
        <v>44362</v>
      </c>
      <c r="AB434" s="9">
        <f t="shared" ca="1" si="97"/>
        <v>44592</v>
      </c>
    </row>
    <row r="435" spans="1:28" x14ac:dyDescent="0.7">
      <c r="A435" s="1" t="s">
        <v>450</v>
      </c>
      <c r="B435" s="1" t="s">
        <v>60</v>
      </c>
      <c r="C435" s="1">
        <v>3</v>
      </c>
      <c r="E435" s="4">
        <v>501</v>
      </c>
      <c r="F435" s="4">
        <f t="shared" si="89"/>
        <v>1231</v>
      </c>
      <c r="G435" s="4">
        <f t="shared" si="90"/>
        <v>101</v>
      </c>
      <c r="H435" s="4">
        <v>130</v>
      </c>
      <c r="I435" s="3">
        <v>0.16666666666666666</v>
      </c>
      <c r="J435" s="3" t="str">
        <f t="shared" si="91"/>
        <v/>
      </c>
      <c r="K435" s="3" t="str">
        <f t="shared" si="92"/>
        <v/>
      </c>
      <c r="L435" s="11">
        <v>0.50694444444444442</v>
      </c>
      <c r="M435" s="1" t="str">
        <f ca="1">IF(E435&lt;=H435,IF(AND($C$1&gt;=E435,$C$1&lt;=H435),"〇","×"),IF(AND($C$1&gt;=E435,$C$1&lt;=F435),"〇","×"))</f>
        <v>〇</v>
      </c>
      <c r="N435" s="1" t="str">
        <f ca="1">IF(E435&gt;H435,IF(AND($C$1&gt;=G435,$C$1&lt;=H435),"〇","×"),"")</f>
        <v>×</v>
      </c>
      <c r="O435" s="1" t="str">
        <f t="shared" ca="1" si="98"/>
        <v>×</v>
      </c>
      <c r="P435" s="1" t="str">
        <f t="shared" si="99"/>
        <v/>
      </c>
      <c r="Q435" s="1" t="str">
        <f t="shared" ca="1" si="100"/>
        <v>×</v>
      </c>
      <c r="R435" s="1">
        <f ca="1">IF(OR(M435="〇",N435="〇"),DATEDIF($A$1,AB435,"d")+1,"-")</f>
        <v>124</v>
      </c>
      <c r="S435" s="1" t="str">
        <f ca="1">IF(AND(M435="×",OR(N435="×",N435="")),DATEDIF($A$1,AA435,"d"),"-")</f>
        <v>-</v>
      </c>
      <c r="T435" s="10">
        <f t="shared" ca="1" si="93"/>
        <v>275</v>
      </c>
      <c r="U435" s="11">
        <f t="shared" si="94"/>
        <v>0.34027777777777779</v>
      </c>
      <c r="V435" s="11" t="str">
        <f t="shared" ca="1" si="95"/>
        <v>-</v>
      </c>
      <c r="W435" s="7">
        <f ca="1">IF(OR(M435="〇",N435="〇"),IF(E435&lt;=$C$1,YEAR(TODAY()),YEAR(TODAY())-1),IF(E435&lt;=$C$1,YEAR(TODAY())+1,YEAR(TODAY())))</f>
        <v>2021</v>
      </c>
      <c r="X435" s="7" t="str">
        <f t="shared" si="87"/>
        <v>0501</v>
      </c>
      <c r="Y435" s="7">
        <f ca="1">IF(H435&lt;$C$1,YEAR(TODAY())+1,YEAR(TODAY()))</f>
        <v>2022</v>
      </c>
      <c r="Z435" s="8" t="str">
        <f t="shared" si="88"/>
        <v>0130</v>
      </c>
      <c r="AA435" s="9">
        <f t="shared" ca="1" si="96"/>
        <v>44317</v>
      </c>
      <c r="AB435" s="9">
        <f t="shared" ca="1" si="97"/>
        <v>44591</v>
      </c>
    </row>
    <row r="436" spans="1:28" x14ac:dyDescent="0.7">
      <c r="A436" s="1" t="s">
        <v>451</v>
      </c>
      <c r="B436" s="1" t="s">
        <v>115</v>
      </c>
      <c r="C436" s="1">
        <v>3</v>
      </c>
      <c r="E436" s="4">
        <v>601</v>
      </c>
      <c r="F436" s="4" t="str">
        <f t="shared" si="89"/>
        <v/>
      </c>
      <c r="G436" s="4" t="str">
        <f t="shared" si="90"/>
        <v/>
      </c>
      <c r="H436" s="4">
        <v>1215</v>
      </c>
      <c r="I436" s="3">
        <v>0.39583333333333331</v>
      </c>
      <c r="J436" s="3" t="str">
        <f t="shared" si="91"/>
        <v/>
      </c>
      <c r="K436" s="3" t="str">
        <f t="shared" si="92"/>
        <v/>
      </c>
      <c r="L436" s="11">
        <v>0.43055555555555558</v>
      </c>
      <c r="M436" s="1" t="str">
        <f ca="1">IF(E436&lt;=H436,IF(AND($C$1&gt;=E436,$C$1&lt;=H436),"〇","×"),IF(AND($C$1&gt;=E436,$C$1&lt;=F436),"〇","×"))</f>
        <v>〇</v>
      </c>
      <c r="N436" s="1" t="str">
        <f>IF(E436&gt;H436,IF(AND($C$1&gt;=G436,$C$1&lt;=H436),"〇","×"),"")</f>
        <v/>
      </c>
      <c r="O436" s="1" t="str">
        <f t="shared" ca="1" si="98"/>
        <v>×</v>
      </c>
      <c r="P436" s="1" t="str">
        <f t="shared" si="99"/>
        <v/>
      </c>
      <c r="Q436" s="1" t="str">
        <f t="shared" ca="1" si="100"/>
        <v>×</v>
      </c>
      <c r="R436" s="1">
        <f ca="1">IF(OR(M436="〇",N436="〇"),DATEDIF($A$1,AB436,"d")+1,"-")</f>
        <v>78</v>
      </c>
      <c r="S436" s="1" t="str">
        <f ca="1">IF(AND(M436="×",OR(N436="×",N436="")),DATEDIF($A$1,AA436,"d"),"-")</f>
        <v>-</v>
      </c>
      <c r="T436" s="10">
        <f t="shared" ca="1" si="93"/>
        <v>198</v>
      </c>
      <c r="U436" s="11">
        <f t="shared" si="94"/>
        <v>3.4722222222222265E-2</v>
      </c>
      <c r="V436" s="11" t="str">
        <f t="shared" ca="1" si="95"/>
        <v>-</v>
      </c>
      <c r="W436" s="7">
        <f ca="1">IF(OR(M436="〇",N436="〇"),IF(E436&lt;=$C$1,YEAR(TODAY()),YEAR(TODAY())-1),IF(E436&lt;=$C$1,YEAR(TODAY())+1,YEAR(TODAY())))</f>
        <v>2021</v>
      </c>
      <c r="X436" s="7" t="str">
        <f t="shared" si="87"/>
        <v>0601</v>
      </c>
      <c r="Y436" s="7">
        <f ca="1">IF(H436&lt;$C$1,YEAR(TODAY())+1,YEAR(TODAY()))</f>
        <v>2021</v>
      </c>
      <c r="Z436" s="8" t="str">
        <f t="shared" si="88"/>
        <v>1215</v>
      </c>
      <c r="AA436" s="9">
        <f t="shared" ca="1" si="96"/>
        <v>44348</v>
      </c>
      <c r="AB436" s="9">
        <f t="shared" ca="1" si="97"/>
        <v>44545</v>
      </c>
    </row>
    <row r="437" spans="1:28" x14ac:dyDescent="0.7">
      <c r="A437" s="1" t="s">
        <v>452</v>
      </c>
      <c r="B437" s="1" t="s">
        <v>60</v>
      </c>
      <c r="C437" s="1">
        <v>4</v>
      </c>
      <c r="E437" s="4">
        <v>610</v>
      </c>
      <c r="F437" s="4" t="str">
        <f t="shared" si="89"/>
        <v/>
      </c>
      <c r="G437" s="4" t="str">
        <f t="shared" si="90"/>
        <v/>
      </c>
      <c r="H437" s="4">
        <v>1130</v>
      </c>
      <c r="I437" s="3">
        <v>0.34027777777777773</v>
      </c>
      <c r="J437" s="3" t="str">
        <f t="shared" si="91"/>
        <v/>
      </c>
      <c r="K437" s="3" t="str">
        <f t="shared" si="92"/>
        <v/>
      </c>
      <c r="L437" s="11">
        <v>0.4236111111111111</v>
      </c>
      <c r="M437" s="1" t="str">
        <f ca="1">IF(E437&lt;=H437,IF(AND($C$1&gt;=E437,$C$1&lt;=H437),"〇","×"),IF(AND($C$1&gt;=E437,$C$1&lt;=F437),"〇","×"))</f>
        <v>〇</v>
      </c>
      <c r="N437" s="1" t="str">
        <f>IF(E437&gt;H437,IF(AND($C$1&gt;=G437,$C$1&lt;=H437),"〇","×"),"")</f>
        <v/>
      </c>
      <c r="O437" s="1" t="str">
        <f t="shared" ca="1" si="98"/>
        <v>×</v>
      </c>
      <c r="P437" s="1" t="str">
        <f t="shared" si="99"/>
        <v/>
      </c>
      <c r="Q437" s="1" t="str">
        <f t="shared" ca="1" si="100"/>
        <v>×</v>
      </c>
      <c r="R437" s="1">
        <f ca="1">IF(OR(M437="〇",N437="〇"),DATEDIF($A$1,AB437,"d")+1,"-")</f>
        <v>63</v>
      </c>
      <c r="S437" s="1" t="str">
        <f ca="1">IF(AND(M437="×",OR(N437="×",N437="")),DATEDIF($A$1,AA437,"d"),"-")</f>
        <v>-</v>
      </c>
      <c r="T437" s="10">
        <f t="shared" ca="1" si="93"/>
        <v>174</v>
      </c>
      <c r="U437" s="11">
        <f t="shared" si="94"/>
        <v>8.333333333333337E-2</v>
      </c>
      <c r="V437" s="11" t="str">
        <f t="shared" ca="1" si="95"/>
        <v>-</v>
      </c>
      <c r="W437" s="7">
        <f ca="1">IF(OR(M437="〇",N437="〇"),IF(E437&lt;=$C$1,YEAR(TODAY()),YEAR(TODAY())-1),IF(E437&lt;=$C$1,YEAR(TODAY())+1,YEAR(TODAY())))</f>
        <v>2021</v>
      </c>
      <c r="X437" s="7" t="str">
        <f t="shared" si="87"/>
        <v>0610</v>
      </c>
      <c r="Y437" s="7">
        <f ca="1">IF(H437&lt;$C$1,YEAR(TODAY())+1,YEAR(TODAY()))</f>
        <v>2021</v>
      </c>
      <c r="Z437" s="8" t="str">
        <f t="shared" si="88"/>
        <v>1130</v>
      </c>
      <c r="AA437" s="9">
        <f t="shared" ca="1" si="96"/>
        <v>44357</v>
      </c>
      <c r="AB437" s="9">
        <f t="shared" ca="1" si="97"/>
        <v>44530</v>
      </c>
    </row>
    <row r="438" spans="1:28" x14ac:dyDescent="0.7">
      <c r="A438" s="1" t="s">
        <v>453</v>
      </c>
      <c r="B438" s="1" t="s">
        <v>116</v>
      </c>
      <c r="C438" s="1">
        <v>2</v>
      </c>
      <c r="E438" s="4">
        <v>120</v>
      </c>
      <c r="F438" s="4" t="str">
        <f t="shared" si="89"/>
        <v/>
      </c>
      <c r="G438" s="4" t="str">
        <f t="shared" si="90"/>
        <v/>
      </c>
      <c r="H438" s="4">
        <v>1210</v>
      </c>
      <c r="I438" s="3">
        <v>0.52083333333333337</v>
      </c>
      <c r="J438" s="3" t="str">
        <f t="shared" si="91"/>
        <v/>
      </c>
      <c r="K438" s="3" t="str">
        <f t="shared" si="92"/>
        <v/>
      </c>
      <c r="L438" s="11">
        <v>0.90277777777777779</v>
      </c>
      <c r="M438" s="1" t="str">
        <f ca="1">IF(E438&lt;=H438,IF(AND($C$1&gt;=E438,$C$1&lt;=H438),"〇","×"),IF(AND($C$1&gt;=E438,$C$1&lt;=F438),"〇","×"))</f>
        <v>〇</v>
      </c>
      <c r="N438" s="1" t="str">
        <f>IF(E438&gt;H438,IF(AND($C$1&gt;=G438,$C$1&lt;=H438),"〇","×"),"")</f>
        <v/>
      </c>
      <c r="O438" s="1" t="str">
        <f t="shared" ca="1" si="98"/>
        <v>〇</v>
      </c>
      <c r="P438" s="1" t="str">
        <f t="shared" si="99"/>
        <v/>
      </c>
      <c r="Q438" s="1" t="str">
        <f t="shared" ca="1" si="100"/>
        <v>◎</v>
      </c>
      <c r="R438" s="1">
        <f ca="1">IF(OR(M438="〇",N438="〇"),DATEDIF($A$1,AB438,"d")+1,"-")</f>
        <v>73</v>
      </c>
      <c r="S438" s="1" t="str">
        <f ca="1">IF(AND(M438="×",OR(N438="×",N438="")),DATEDIF($A$1,AA438,"d"),"-")</f>
        <v>-</v>
      </c>
      <c r="T438" s="10">
        <f t="shared" ca="1" si="93"/>
        <v>325</v>
      </c>
      <c r="U438" s="11">
        <f t="shared" si="94"/>
        <v>0.38194444444444442</v>
      </c>
      <c r="V438" s="11">
        <f t="shared" ca="1" si="95"/>
        <v>0.32478032407056567</v>
      </c>
      <c r="W438" s="7">
        <f ca="1">IF(OR(M438="〇",N438="〇"),IF(E438&lt;=$C$1,YEAR(TODAY()),YEAR(TODAY())-1),IF(E438&lt;=$C$1,YEAR(TODAY())+1,YEAR(TODAY())))</f>
        <v>2021</v>
      </c>
      <c r="X438" s="7" t="str">
        <f t="shared" si="87"/>
        <v>0120</v>
      </c>
      <c r="Y438" s="7">
        <f ca="1">IF(H438&lt;$C$1,YEAR(TODAY())+1,YEAR(TODAY()))</f>
        <v>2021</v>
      </c>
      <c r="Z438" s="8" t="str">
        <f t="shared" si="88"/>
        <v>1210</v>
      </c>
      <c r="AA438" s="9">
        <f t="shared" ca="1" si="96"/>
        <v>44216</v>
      </c>
      <c r="AB438" s="9">
        <f t="shared" ca="1" si="97"/>
        <v>44540</v>
      </c>
    </row>
    <row r="439" spans="1:28" x14ac:dyDescent="0.7">
      <c r="A439" s="1" t="s">
        <v>454</v>
      </c>
      <c r="B439" s="1" t="s">
        <v>116</v>
      </c>
      <c r="C439" s="1">
        <v>3</v>
      </c>
      <c r="E439" s="4">
        <v>401</v>
      </c>
      <c r="F439" s="4" t="str">
        <f t="shared" si="89"/>
        <v/>
      </c>
      <c r="G439" s="4" t="str">
        <f t="shared" si="90"/>
        <v/>
      </c>
      <c r="H439" s="4">
        <v>615</v>
      </c>
      <c r="I439" s="3">
        <v>0.5</v>
      </c>
      <c r="J439" s="3">
        <f t="shared" si="91"/>
        <v>0.99930555555555556</v>
      </c>
      <c r="K439" s="3">
        <f t="shared" si="92"/>
        <v>0</v>
      </c>
      <c r="L439" s="11">
        <v>8.3333333333333329E-2</v>
      </c>
      <c r="M439" s="1" t="str">
        <f ca="1">IF(E439&lt;=H439,IF(AND($C$1&gt;=E439,$C$1&lt;=H439),"〇","×"),IF(AND($C$1&gt;=E439,$C$1&lt;=F439),"〇","×"))</f>
        <v>×</v>
      </c>
      <c r="N439" s="1" t="str">
        <f>IF(E439&gt;H439,IF(AND($C$1&gt;=G439,$C$1&lt;=H439),"〇","×"),"")</f>
        <v/>
      </c>
      <c r="O439" s="1" t="str">
        <f t="shared" ca="1" si="98"/>
        <v>〇</v>
      </c>
      <c r="P439" s="1" t="str">
        <f t="shared" ca="1" si="99"/>
        <v>×</v>
      </c>
      <c r="Q439" s="1" t="str">
        <f t="shared" ca="1" si="100"/>
        <v>×</v>
      </c>
      <c r="R439" s="1" t="str">
        <f ca="1">IF(OR(M439="〇",N439="〇"),DATEDIF($A$1,AB439,"d")+1,"-")</f>
        <v>-</v>
      </c>
      <c r="S439" s="1">
        <f ca="1">IF(AND(M439="×",OR(N439="×",N439="")),DATEDIF($A$1,AA439,"d"),"-")</f>
        <v>184</v>
      </c>
      <c r="T439" s="10">
        <f t="shared" ca="1" si="93"/>
        <v>76</v>
      </c>
      <c r="U439" s="11">
        <f t="shared" si="94"/>
        <v>0.41666666666666669</v>
      </c>
      <c r="V439" s="11" t="str">
        <f t="shared" ca="1" si="95"/>
        <v>-</v>
      </c>
      <c r="W439" s="7">
        <f ca="1">IF(OR(M439="〇",N439="〇"),IF(E439&lt;=$C$1,YEAR(TODAY()),YEAR(TODAY())-1),IF(E439&lt;=$C$1,YEAR(TODAY())+1,YEAR(TODAY())))</f>
        <v>2022</v>
      </c>
      <c r="X439" s="7" t="str">
        <f t="shared" si="87"/>
        <v>0401</v>
      </c>
      <c r="Y439" s="7">
        <f ca="1">IF(H439&lt;$C$1,YEAR(TODAY())+1,YEAR(TODAY()))</f>
        <v>2022</v>
      </c>
      <c r="Z439" s="8" t="str">
        <f t="shared" si="88"/>
        <v>0615</v>
      </c>
      <c r="AA439" s="9">
        <f t="shared" ca="1" si="96"/>
        <v>44652</v>
      </c>
      <c r="AB439" s="9">
        <f t="shared" ca="1" si="97"/>
        <v>44727</v>
      </c>
    </row>
    <row r="440" spans="1:28" x14ac:dyDescent="0.7">
      <c r="A440" s="1" t="s">
        <v>455</v>
      </c>
      <c r="B440" s="1" t="s">
        <v>117</v>
      </c>
      <c r="C440" s="1">
        <v>5</v>
      </c>
      <c r="E440" s="4">
        <v>501</v>
      </c>
      <c r="F440" s="4" t="str">
        <f t="shared" si="89"/>
        <v/>
      </c>
      <c r="G440" s="4" t="str">
        <f t="shared" si="90"/>
        <v/>
      </c>
      <c r="H440" s="4">
        <v>1030</v>
      </c>
      <c r="I440" s="3">
        <v>8.3333333333333329E-2</v>
      </c>
      <c r="J440" s="3" t="str">
        <f t="shared" si="91"/>
        <v/>
      </c>
      <c r="K440" s="3" t="str">
        <f t="shared" si="92"/>
        <v/>
      </c>
      <c r="L440" s="11">
        <v>0.5</v>
      </c>
      <c r="M440" s="1" t="str">
        <f ca="1">IF(E440&lt;=H440,IF(AND($C$1&gt;=E440,$C$1&lt;=H440),"〇","×"),IF(AND($C$1&gt;=E440,$C$1&lt;=F440),"〇","×"))</f>
        <v>〇</v>
      </c>
      <c r="N440" s="1" t="str">
        <f>IF(E440&gt;H440,IF(AND($C$1&gt;=G440,$C$1&lt;=H440),"〇","×"),"")</f>
        <v/>
      </c>
      <c r="O440" s="1" t="str">
        <f t="shared" ca="1" si="98"/>
        <v>×</v>
      </c>
      <c r="P440" s="1" t="str">
        <f t="shared" si="99"/>
        <v/>
      </c>
      <c r="Q440" s="1" t="str">
        <f t="shared" ca="1" si="100"/>
        <v>×</v>
      </c>
      <c r="R440" s="1">
        <f ca="1">IF(OR(M440="〇",N440="〇"),DATEDIF($A$1,AB440,"d")+1,"-")</f>
        <v>32</v>
      </c>
      <c r="S440" s="1" t="str">
        <f ca="1">IF(AND(M440="×",OR(N440="×",N440="")),DATEDIF($A$1,AA440,"d"),"-")</f>
        <v>-</v>
      </c>
      <c r="T440" s="10">
        <f t="shared" ca="1" si="93"/>
        <v>183</v>
      </c>
      <c r="U440" s="11">
        <f t="shared" si="94"/>
        <v>0.41666666666666669</v>
      </c>
      <c r="V440" s="11" t="str">
        <f t="shared" ca="1" si="95"/>
        <v>-</v>
      </c>
      <c r="W440" s="7">
        <f ca="1">IF(OR(M440="〇",N440="〇"),IF(E440&lt;=$C$1,YEAR(TODAY()),YEAR(TODAY())-1),IF(E440&lt;=$C$1,YEAR(TODAY())+1,YEAR(TODAY())))</f>
        <v>2021</v>
      </c>
      <c r="X440" s="7" t="str">
        <f t="shared" si="87"/>
        <v>0501</v>
      </c>
      <c r="Y440" s="7">
        <f ca="1">IF(H440&lt;$C$1,YEAR(TODAY())+1,YEAR(TODAY()))</f>
        <v>2021</v>
      </c>
      <c r="Z440" s="8" t="str">
        <f t="shared" si="88"/>
        <v>1030</v>
      </c>
      <c r="AA440" s="9">
        <f t="shared" ca="1" si="96"/>
        <v>44317</v>
      </c>
      <c r="AB440" s="9">
        <f t="shared" ca="1" si="97"/>
        <v>44499</v>
      </c>
    </row>
    <row r="441" spans="1:28" x14ac:dyDescent="0.7">
      <c r="A441" s="1" t="s">
        <v>456</v>
      </c>
      <c r="B441" s="1" t="s">
        <v>60</v>
      </c>
      <c r="C441" s="1">
        <v>3</v>
      </c>
      <c r="E441" s="4">
        <v>101</v>
      </c>
      <c r="F441" s="4" t="str">
        <f t="shared" si="89"/>
        <v/>
      </c>
      <c r="G441" s="4" t="str">
        <f t="shared" si="90"/>
        <v/>
      </c>
      <c r="H441" s="4">
        <v>430</v>
      </c>
      <c r="I441" s="3">
        <v>8.3333333333333329E-2</v>
      </c>
      <c r="J441" s="3" t="str">
        <f t="shared" si="91"/>
        <v/>
      </c>
      <c r="K441" s="3" t="str">
        <f t="shared" si="92"/>
        <v/>
      </c>
      <c r="L441" s="11">
        <v>0.58333333333333337</v>
      </c>
      <c r="M441" s="1" t="str">
        <f ca="1">IF(E441&lt;=H441,IF(AND($C$1&gt;=E441,$C$1&lt;=H441),"〇","×"),IF(AND($C$1&gt;=E441,$C$1&lt;=F441),"〇","×"))</f>
        <v>×</v>
      </c>
      <c r="N441" s="1" t="str">
        <f>IF(E441&gt;H441,IF(AND($C$1&gt;=G441,$C$1&lt;=H441),"〇","×"),"")</f>
        <v/>
      </c>
      <c r="O441" s="1" t="str">
        <f t="shared" ca="1" si="98"/>
        <v>〇</v>
      </c>
      <c r="P441" s="1" t="str">
        <f t="shared" si="99"/>
        <v/>
      </c>
      <c r="Q441" s="1" t="str">
        <f t="shared" ca="1" si="100"/>
        <v>×</v>
      </c>
      <c r="R441" s="1" t="str">
        <f ca="1">IF(OR(M441="〇",N441="〇"),DATEDIF($A$1,AB441,"d")+1,"-")</f>
        <v>-</v>
      </c>
      <c r="S441" s="1">
        <f ca="1">IF(AND(M441="×",OR(N441="×",N441="")),DATEDIF($A$1,AA441,"d"),"-")</f>
        <v>94</v>
      </c>
      <c r="T441" s="10">
        <f t="shared" ca="1" si="93"/>
        <v>120</v>
      </c>
      <c r="U441" s="11">
        <f t="shared" si="94"/>
        <v>0.5</v>
      </c>
      <c r="V441" s="11" t="str">
        <f t="shared" ca="1" si="95"/>
        <v>-</v>
      </c>
      <c r="W441" s="7">
        <f ca="1">IF(OR(M441="〇",N441="〇"),IF(E441&lt;=$C$1,YEAR(TODAY()),YEAR(TODAY())-1),IF(E441&lt;=$C$1,YEAR(TODAY())+1,YEAR(TODAY())))</f>
        <v>2022</v>
      </c>
      <c r="X441" s="7" t="str">
        <f t="shared" si="87"/>
        <v>0101</v>
      </c>
      <c r="Y441" s="7">
        <f ca="1">IF(H441&lt;$C$1,YEAR(TODAY())+1,YEAR(TODAY()))</f>
        <v>2022</v>
      </c>
      <c r="Z441" s="8" t="str">
        <f t="shared" si="88"/>
        <v>0430</v>
      </c>
      <c r="AA441" s="9">
        <f t="shared" ca="1" si="96"/>
        <v>44562</v>
      </c>
      <c r="AB441" s="9">
        <f t="shared" ca="1" si="97"/>
        <v>44681</v>
      </c>
    </row>
    <row r="442" spans="1:28" x14ac:dyDescent="0.7">
      <c r="A442" s="1" t="s">
        <v>457</v>
      </c>
      <c r="B442" s="1" t="s">
        <v>60</v>
      </c>
      <c r="C442" s="1">
        <v>5</v>
      </c>
      <c r="E442" s="4">
        <v>601</v>
      </c>
      <c r="F442" s="4">
        <f t="shared" si="89"/>
        <v>1231</v>
      </c>
      <c r="G442" s="4">
        <f t="shared" si="90"/>
        <v>101</v>
      </c>
      <c r="H442" s="4">
        <v>215</v>
      </c>
      <c r="I442" s="3">
        <v>0.9375</v>
      </c>
      <c r="J442" s="3">
        <f t="shared" si="91"/>
        <v>0.99930555555555556</v>
      </c>
      <c r="K442" s="3">
        <f t="shared" si="92"/>
        <v>0</v>
      </c>
      <c r="L442" s="11">
        <v>0.29166666666666669</v>
      </c>
      <c r="M442" s="1" t="str">
        <f ca="1">IF(E442&lt;=H442,IF(AND($C$1&gt;=E442,$C$1&lt;=H442),"〇","×"),IF(AND($C$1&gt;=E442,$C$1&lt;=F442),"〇","×"))</f>
        <v>〇</v>
      </c>
      <c r="N442" s="1" t="str">
        <f ca="1">IF(E442&gt;H442,IF(AND($C$1&gt;=G442,$C$1&lt;=H442),"〇","×"),"")</f>
        <v>×</v>
      </c>
      <c r="O442" s="1" t="str">
        <f t="shared" ca="1" si="98"/>
        <v>×</v>
      </c>
      <c r="P442" s="1" t="str">
        <f t="shared" ca="1" si="99"/>
        <v>×</v>
      </c>
      <c r="Q442" s="1" t="str">
        <f t="shared" ca="1" si="100"/>
        <v>×</v>
      </c>
      <c r="R442" s="1">
        <f ca="1">IF(OR(M442="〇",N442="〇"),DATEDIF($A$1,AB442,"d")+1,"-")</f>
        <v>140</v>
      </c>
      <c r="S442" s="1" t="str">
        <f ca="1">IF(AND(M442="×",OR(N442="×",N442="")),DATEDIF($A$1,AA442,"d"),"-")</f>
        <v>-</v>
      </c>
      <c r="T442" s="10">
        <f t="shared" ca="1" si="93"/>
        <v>260</v>
      </c>
      <c r="U442" s="11">
        <f t="shared" si="94"/>
        <v>0.64583333333333326</v>
      </c>
      <c r="V442" s="11" t="str">
        <f t="shared" ca="1" si="95"/>
        <v>-</v>
      </c>
      <c r="W442" s="7">
        <f ca="1">IF(OR(M442="〇",N442="〇"),IF(E442&lt;=$C$1,YEAR(TODAY()),YEAR(TODAY())-1),IF(E442&lt;=$C$1,YEAR(TODAY())+1,YEAR(TODAY())))</f>
        <v>2021</v>
      </c>
      <c r="X442" s="7" t="str">
        <f t="shared" si="87"/>
        <v>0601</v>
      </c>
      <c r="Y442" s="7">
        <f ca="1">IF(H442&lt;$C$1,YEAR(TODAY())+1,YEAR(TODAY()))</f>
        <v>2022</v>
      </c>
      <c r="Z442" s="8" t="str">
        <f t="shared" si="88"/>
        <v>0215</v>
      </c>
      <c r="AA442" s="9">
        <f t="shared" ca="1" si="96"/>
        <v>44348</v>
      </c>
      <c r="AB442" s="9">
        <f t="shared" ca="1" si="97"/>
        <v>44607</v>
      </c>
    </row>
    <row r="443" spans="1:28" x14ac:dyDescent="0.7">
      <c r="A443" s="1" t="s">
        <v>458</v>
      </c>
      <c r="B443" s="1" t="s">
        <v>117</v>
      </c>
      <c r="C443" s="1">
        <v>4</v>
      </c>
      <c r="E443" s="4">
        <v>420</v>
      </c>
      <c r="F443" s="4" t="str">
        <f t="shared" si="89"/>
        <v/>
      </c>
      <c r="G443" s="4" t="str">
        <f t="shared" si="90"/>
        <v/>
      </c>
      <c r="H443" s="4">
        <v>515</v>
      </c>
      <c r="I443" s="3">
        <v>0.3125</v>
      </c>
      <c r="J443" s="3" t="str">
        <f t="shared" si="91"/>
        <v/>
      </c>
      <c r="K443" s="3" t="str">
        <f t="shared" si="92"/>
        <v/>
      </c>
      <c r="L443" s="11">
        <v>0.39583333333333331</v>
      </c>
      <c r="M443" s="1" t="str">
        <f ca="1">IF(E443&lt;=H443,IF(AND($C$1&gt;=E443,$C$1&lt;=H443),"〇","×"),IF(AND($C$1&gt;=E443,$C$1&lt;=F443),"〇","×"))</f>
        <v>×</v>
      </c>
      <c r="N443" s="1" t="str">
        <f>IF(E443&gt;H443,IF(AND($C$1&gt;=G443,$C$1&lt;=H443),"〇","×"),"")</f>
        <v/>
      </c>
      <c r="O443" s="1" t="str">
        <f t="shared" ca="1" si="98"/>
        <v>×</v>
      </c>
      <c r="P443" s="1" t="str">
        <f t="shared" si="99"/>
        <v/>
      </c>
      <c r="Q443" s="1" t="str">
        <f t="shared" ca="1" si="100"/>
        <v>×</v>
      </c>
      <c r="R443" s="1" t="str">
        <f ca="1">IF(OR(M443="〇",N443="〇"),DATEDIF($A$1,AB443,"d")+1,"-")</f>
        <v>-</v>
      </c>
      <c r="S443" s="1">
        <f ca="1">IF(AND(M443="×",OR(N443="×",N443="")),DATEDIF($A$1,AA443,"d"),"-")</f>
        <v>203</v>
      </c>
      <c r="T443" s="10">
        <f t="shared" ca="1" si="93"/>
        <v>26</v>
      </c>
      <c r="U443" s="11">
        <f t="shared" si="94"/>
        <v>8.3333333333333315E-2</v>
      </c>
      <c r="V443" s="11" t="str">
        <f t="shared" ca="1" si="95"/>
        <v>-</v>
      </c>
      <c r="W443" s="7">
        <f ca="1">IF(OR(M443="〇",N443="〇"),IF(E443&lt;=$C$1,YEAR(TODAY()),YEAR(TODAY())-1),IF(E443&lt;=$C$1,YEAR(TODAY())+1,YEAR(TODAY())))</f>
        <v>2022</v>
      </c>
      <c r="X443" s="7" t="str">
        <f t="shared" si="87"/>
        <v>0420</v>
      </c>
      <c r="Y443" s="7">
        <f ca="1">IF(H443&lt;$C$1,YEAR(TODAY())+1,YEAR(TODAY()))</f>
        <v>2022</v>
      </c>
      <c r="Z443" s="8" t="str">
        <f t="shared" si="88"/>
        <v>0515</v>
      </c>
      <c r="AA443" s="9">
        <f t="shared" ca="1" si="96"/>
        <v>44671</v>
      </c>
      <c r="AB443" s="9">
        <f t="shared" ca="1" si="97"/>
        <v>44696</v>
      </c>
    </row>
    <row r="444" spans="1:28" x14ac:dyDescent="0.7">
      <c r="A444" s="1" t="s">
        <v>459</v>
      </c>
      <c r="B444" s="1" t="s">
        <v>117</v>
      </c>
      <c r="C444" s="1">
        <v>4</v>
      </c>
      <c r="E444" s="4">
        <v>315</v>
      </c>
      <c r="F444" s="4" t="str">
        <f t="shared" si="89"/>
        <v/>
      </c>
      <c r="G444" s="4" t="str">
        <f t="shared" si="90"/>
        <v/>
      </c>
      <c r="H444" s="4">
        <v>930</v>
      </c>
      <c r="I444" s="3">
        <v>0.52083333333333337</v>
      </c>
      <c r="J444" s="3">
        <f t="shared" si="91"/>
        <v>0.99930555555555556</v>
      </c>
      <c r="K444" s="3">
        <f t="shared" si="92"/>
        <v>0</v>
      </c>
      <c r="L444" s="11">
        <v>2.0833333333333332E-2</v>
      </c>
      <c r="M444" s="1" t="str">
        <f ca="1">IF(E444&lt;=H444,IF(AND($C$1&gt;=E444,$C$1&lt;=H444),"〇","×"),IF(AND($C$1&gt;=E444,$C$1&lt;=F444),"〇","×"))</f>
        <v>〇</v>
      </c>
      <c r="N444" s="1" t="str">
        <f>IF(E444&gt;H444,IF(AND($C$1&gt;=G444,$C$1&lt;=H444),"〇","×"),"")</f>
        <v/>
      </c>
      <c r="O444" s="1" t="str">
        <f t="shared" ca="1" si="98"/>
        <v>〇</v>
      </c>
      <c r="P444" s="1" t="str">
        <f t="shared" ca="1" si="99"/>
        <v>×</v>
      </c>
      <c r="Q444" s="1" t="str">
        <f t="shared" ca="1" si="100"/>
        <v>◎</v>
      </c>
      <c r="R444" s="1">
        <f ca="1">IF(OR(M444="〇",N444="〇"),DATEDIF($A$1,AB444,"d")+1,"-")</f>
        <v>2</v>
      </c>
      <c r="S444" s="1" t="str">
        <f ca="1">IF(AND(M444="×",OR(N444="×",N444="")),DATEDIF($A$1,AA444,"d"),"-")</f>
        <v>-</v>
      </c>
      <c r="T444" s="10">
        <f t="shared" ca="1" si="93"/>
        <v>200</v>
      </c>
      <c r="U444" s="11">
        <f t="shared" si="94"/>
        <v>0.5</v>
      </c>
      <c r="V444" s="11">
        <f t="shared" ca="1" si="95"/>
        <v>0.44283587962612114</v>
      </c>
      <c r="W444" s="7">
        <f ca="1">IF(OR(M444="〇",N444="〇"),IF(E444&lt;=$C$1,YEAR(TODAY()),YEAR(TODAY())-1),IF(E444&lt;=$C$1,YEAR(TODAY())+1,YEAR(TODAY())))</f>
        <v>2021</v>
      </c>
      <c r="X444" s="7" t="str">
        <f t="shared" si="87"/>
        <v>0315</v>
      </c>
      <c r="Y444" s="7">
        <f ca="1">IF(H444&lt;$C$1,YEAR(TODAY())+1,YEAR(TODAY()))</f>
        <v>2021</v>
      </c>
      <c r="Z444" s="8" t="str">
        <f t="shared" si="88"/>
        <v>0930</v>
      </c>
      <c r="AA444" s="9">
        <f t="shared" ca="1" si="96"/>
        <v>44270</v>
      </c>
      <c r="AB444" s="9">
        <f t="shared" ca="1" si="97"/>
        <v>44469</v>
      </c>
    </row>
    <row r="445" spans="1:28" x14ac:dyDescent="0.7">
      <c r="A445" s="1" t="s">
        <v>460</v>
      </c>
      <c r="B445" s="1" t="s">
        <v>115</v>
      </c>
      <c r="C445" s="1">
        <v>4</v>
      </c>
      <c r="E445" s="4">
        <v>101</v>
      </c>
      <c r="F445" s="4" t="str">
        <f t="shared" si="89"/>
        <v/>
      </c>
      <c r="G445" s="4" t="str">
        <f t="shared" si="90"/>
        <v/>
      </c>
      <c r="H445" s="4">
        <v>220</v>
      </c>
      <c r="I445" s="3">
        <v>0.52083333333333337</v>
      </c>
      <c r="J445" s="3" t="str">
        <f t="shared" si="91"/>
        <v/>
      </c>
      <c r="K445" s="3" t="str">
        <f t="shared" si="92"/>
        <v/>
      </c>
      <c r="L445" s="11">
        <v>0.68055555555555547</v>
      </c>
      <c r="M445" s="1" t="str">
        <f ca="1">IF(E445&lt;=H445,IF(AND($C$1&gt;=E445,$C$1&lt;=H445),"〇","×"),IF(AND($C$1&gt;=E445,$C$1&lt;=F445),"〇","×"))</f>
        <v>×</v>
      </c>
      <c r="N445" s="1" t="str">
        <f>IF(E445&gt;H445,IF(AND($C$1&gt;=G445,$C$1&lt;=H445),"〇","×"),"")</f>
        <v/>
      </c>
      <c r="O445" s="1" t="str">
        <f t="shared" ca="1" si="98"/>
        <v>〇</v>
      </c>
      <c r="P445" s="1" t="str">
        <f t="shared" si="99"/>
        <v/>
      </c>
      <c r="Q445" s="1" t="str">
        <f t="shared" ca="1" si="100"/>
        <v>×</v>
      </c>
      <c r="R445" s="1" t="str">
        <f ca="1">IF(OR(M445="〇",N445="〇"),DATEDIF($A$1,AB445,"d")+1,"-")</f>
        <v>-</v>
      </c>
      <c r="S445" s="1">
        <f ca="1">IF(AND(M445="×",OR(N445="×",N445="")),DATEDIF($A$1,AA445,"d"),"-")</f>
        <v>94</v>
      </c>
      <c r="T445" s="10">
        <f t="shared" ca="1" si="93"/>
        <v>51</v>
      </c>
      <c r="U445" s="11">
        <f t="shared" si="94"/>
        <v>0.1597222222222221</v>
      </c>
      <c r="V445" s="11" t="str">
        <f t="shared" ca="1" si="95"/>
        <v>-</v>
      </c>
      <c r="W445" s="7">
        <f ca="1">IF(OR(M445="〇",N445="〇"),IF(E445&lt;=$C$1,YEAR(TODAY()),YEAR(TODAY())-1),IF(E445&lt;=$C$1,YEAR(TODAY())+1,YEAR(TODAY())))</f>
        <v>2022</v>
      </c>
      <c r="X445" s="7" t="str">
        <f t="shared" si="87"/>
        <v>0101</v>
      </c>
      <c r="Y445" s="7">
        <f ca="1">IF(H445&lt;$C$1,YEAR(TODAY())+1,YEAR(TODAY()))</f>
        <v>2022</v>
      </c>
      <c r="Z445" s="8" t="str">
        <f t="shared" si="88"/>
        <v>0220</v>
      </c>
      <c r="AA445" s="9">
        <f t="shared" ca="1" si="96"/>
        <v>44562</v>
      </c>
      <c r="AB445" s="9">
        <f t="shared" ca="1" si="97"/>
        <v>44612</v>
      </c>
    </row>
    <row r="446" spans="1:28" x14ac:dyDescent="0.7">
      <c r="A446" s="1" t="s">
        <v>461</v>
      </c>
      <c r="B446" s="1" t="s">
        <v>117</v>
      </c>
      <c r="C446" s="1">
        <v>1</v>
      </c>
      <c r="E446" s="4">
        <v>510</v>
      </c>
      <c r="F446" s="4" t="str">
        <f t="shared" si="89"/>
        <v/>
      </c>
      <c r="G446" s="4" t="str">
        <f t="shared" si="90"/>
        <v/>
      </c>
      <c r="H446" s="4">
        <v>831</v>
      </c>
      <c r="I446" s="3">
        <v>0.375</v>
      </c>
      <c r="J446" s="3" t="str">
        <f t="shared" si="91"/>
        <v/>
      </c>
      <c r="K446" s="3" t="str">
        <f t="shared" si="92"/>
        <v/>
      </c>
      <c r="L446" s="11">
        <v>0.625</v>
      </c>
      <c r="M446" s="1" t="str">
        <f ca="1">IF(E446&lt;=H446,IF(AND($C$1&gt;=E446,$C$1&lt;=H446),"〇","×"),IF(AND($C$1&gt;=E446,$C$1&lt;=F446),"〇","×"))</f>
        <v>×</v>
      </c>
      <c r="N446" s="1" t="str">
        <f>IF(E446&gt;H446,IF(AND($C$1&gt;=G446,$C$1&lt;=H446),"〇","×"),"")</f>
        <v/>
      </c>
      <c r="O446" s="1" t="str">
        <f t="shared" ca="1" si="98"/>
        <v>〇</v>
      </c>
      <c r="P446" s="1" t="str">
        <f t="shared" si="99"/>
        <v/>
      </c>
      <c r="Q446" s="1" t="str">
        <f t="shared" ca="1" si="100"/>
        <v>×</v>
      </c>
      <c r="R446" s="1" t="str">
        <f ca="1">IF(OR(M446="〇",N446="〇"),DATEDIF($A$1,AB446,"d")+1,"-")</f>
        <v>-</v>
      </c>
      <c r="S446" s="1">
        <f ca="1">IF(AND(M446="×",OR(N446="×",N446="")),DATEDIF($A$1,AA446,"d"),"-")</f>
        <v>223</v>
      </c>
      <c r="T446" s="10">
        <f t="shared" ca="1" si="93"/>
        <v>114</v>
      </c>
      <c r="U446" s="11">
        <f t="shared" si="94"/>
        <v>0.25</v>
      </c>
      <c r="V446" s="11" t="str">
        <f t="shared" ca="1" si="95"/>
        <v>-</v>
      </c>
      <c r="W446" s="7">
        <f ca="1">IF(OR(M446="〇",N446="〇"),IF(E446&lt;=$C$1,YEAR(TODAY()),YEAR(TODAY())-1),IF(E446&lt;=$C$1,YEAR(TODAY())+1,YEAR(TODAY())))</f>
        <v>2022</v>
      </c>
      <c r="X446" s="7" t="str">
        <f t="shared" si="87"/>
        <v>0510</v>
      </c>
      <c r="Y446" s="7">
        <f ca="1">IF(H446&lt;$C$1,YEAR(TODAY())+1,YEAR(TODAY()))</f>
        <v>2022</v>
      </c>
      <c r="Z446" s="8" t="str">
        <f t="shared" si="88"/>
        <v>0831</v>
      </c>
      <c r="AA446" s="9">
        <f t="shared" ca="1" si="96"/>
        <v>44691</v>
      </c>
      <c r="AB446" s="9">
        <f t="shared" ca="1" si="97"/>
        <v>44804</v>
      </c>
    </row>
    <row r="447" spans="1:28" x14ac:dyDescent="0.7">
      <c r="A447" s="1" t="s">
        <v>462</v>
      </c>
      <c r="B447" s="1" t="s">
        <v>117</v>
      </c>
      <c r="C447" s="1">
        <v>3</v>
      </c>
      <c r="E447" s="4">
        <v>515</v>
      </c>
      <c r="F447" s="4" t="str">
        <f t="shared" si="89"/>
        <v/>
      </c>
      <c r="G447" s="4" t="str">
        <f t="shared" si="90"/>
        <v/>
      </c>
      <c r="H447" s="4">
        <v>920</v>
      </c>
      <c r="I447" s="3">
        <v>0.72222222222222221</v>
      </c>
      <c r="J447" s="3" t="str">
        <f t="shared" si="91"/>
        <v/>
      </c>
      <c r="K447" s="3" t="str">
        <f t="shared" si="92"/>
        <v/>
      </c>
      <c r="L447" s="11">
        <v>0.95833333333333337</v>
      </c>
      <c r="M447" s="1" t="str">
        <f ca="1">IF(E447&lt;=H447,IF(AND($C$1&gt;=E447,$C$1&lt;=H447),"〇","×"),IF(AND($C$1&gt;=E447,$C$1&lt;=F447),"〇","×"))</f>
        <v>×</v>
      </c>
      <c r="N447" s="1" t="str">
        <f>IF(E447&gt;H447,IF(AND($C$1&gt;=G447,$C$1&lt;=H447),"〇","×"),"")</f>
        <v/>
      </c>
      <c r="O447" s="1" t="str">
        <f t="shared" ca="1" si="98"/>
        <v>×</v>
      </c>
      <c r="P447" s="1" t="str">
        <f t="shared" si="99"/>
        <v/>
      </c>
      <c r="Q447" s="1" t="str">
        <f t="shared" ca="1" si="100"/>
        <v>×</v>
      </c>
      <c r="R447" s="1" t="str">
        <f ca="1">IF(OR(M447="〇",N447="〇"),DATEDIF($A$1,AB447,"d")+1,"-")</f>
        <v>-</v>
      </c>
      <c r="S447" s="1">
        <f ca="1">IF(AND(M447="×",OR(N447="×",N447="")),DATEDIF($A$1,AA447,"d"),"-")</f>
        <v>228</v>
      </c>
      <c r="T447" s="10">
        <f t="shared" ca="1" si="93"/>
        <v>129</v>
      </c>
      <c r="U447" s="11">
        <f t="shared" si="94"/>
        <v>0.23611111111111116</v>
      </c>
      <c r="V447" s="11" t="str">
        <f t="shared" ca="1" si="95"/>
        <v>-</v>
      </c>
      <c r="W447" s="7">
        <f ca="1">IF(OR(M447="〇",N447="〇"),IF(E447&lt;=$C$1,YEAR(TODAY()),YEAR(TODAY())-1),IF(E447&lt;=$C$1,YEAR(TODAY())+1,YEAR(TODAY())))</f>
        <v>2022</v>
      </c>
      <c r="X447" s="7" t="str">
        <f t="shared" si="87"/>
        <v>0515</v>
      </c>
      <c r="Y447" s="7">
        <f ca="1">IF(H447&lt;$C$1,YEAR(TODAY())+1,YEAR(TODAY()))</f>
        <v>2022</v>
      </c>
      <c r="Z447" s="8" t="str">
        <f t="shared" si="88"/>
        <v>0920</v>
      </c>
      <c r="AA447" s="9">
        <f t="shared" ca="1" si="96"/>
        <v>44696</v>
      </c>
      <c r="AB447" s="9">
        <f t="shared" ca="1" si="97"/>
        <v>44824</v>
      </c>
    </row>
    <row r="448" spans="1:28" x14ac:dyDescent="0.7">
      <c r="A448" s="1" t="s">
        <v>463</v>
      </c>
      <c r="B448" s="1" t="s">
        <v>60</v>
      </c>
      <c r="C448" s="1">
        <v>2</v>
      </c>
      <c r="E448" s="4">
        <v>315</v>
      </c>
      <c r="F448" s="4" t="str">
        <f t="shared" si="89"/>
        <v/>
      </c>
      <c r="G448" s="4" t="str">
        <f t="shared" si="90"/>
        <v/>
      </c>
      <c r="H448" s="4">
        <v>1015</v>
      </c>
      <c r="I448" s="3">
        <v>0.375</v>
      </c>
      <c r="J448" s="3" t="str">
        <f t="shared" si="91"/>
        <v/>
      </c>
      <c r="K448" s="3" t="str">
        <f t="shared" si="92"/>
        <v/>
      </c>
      <c r="L448" s="11">
        <v>0.61805555555555558</v>
      </c>
      <c r="M448" s="1" t="str">
        <f ca="1">IF(E448&lt;=H448,IF(AND($C$1&gt;=E448,$C$1&lt;=H448),"〇","×"),IF(AND($C$1&gt;=E448,$C$1&lt;=F448),"〇","×"))</f>
        <v>〇</v>
      </c>
      <c r="N448" s="1" t="str">
        <f>IF(E448&gt;H448,IF(AND($C$1&gt;=G448,$C$1&lt;=H448),"〇","×"),"")</f>
        <v/>
      </c>
      <c r="O448" s="1" t="str">
        <f t="shared" ca="1" si="98"/>
        <v>〇</v>
      </c>
      <c r="P448" s="1" t="str">
        <f t="shared" si="99"/>
        <v/>
      </c>
      <c r="Q448" s="1" t="str">
        <f t="shared" ca="1" si="100"/>
        <v>◎</v>
      </c>
      <c r="R448" s="1">
        <f ca="1">IF(OR(M448="〇",N448="〇"),DATEDIF($A$1,AB448,"d")+1,"-")</f>
        <v>17</v>
      </c>
      <c r="S448" s="1" t="str">
        <f ca="1">IF(AND(M448="×",OR(N448="×",N448="")),DATEDIF($A$1,AA448,"d"),"-")</f>
        <v>-</v>
      </c>
      <c r="T448" s="10">
        <f t="shared" ca="1" si="93"/>
        <v>215</v>
      </c>
      <c r="U448" s="11">
        <f t="shared" si="94"/>
        <v>0.24305555555555558</v>
      </c>
      <c r="V448" s="11">
        <f t="shared" ca="1" si="95"/>
        <v>4.0058101848343464E-2</v>
      </c>
      <c r="W448" s="7">
        <f ca="1">IF(OR(M448="〇",N448="〇"),IF(E448&lt;=$C$1,YEAR(TODAY()),YEAR(TODAY())-1),IF(E448&lt;=$C$1,YEAR(TODAY())+1,YEAR(TODAY())))</f>
        <v>2021</v>
      </c>
      <c r="X448" s="7" t="str">
        <f t="shared" si="87"/>
        <v>0315</v>
      </c>
      <c r="Y448" s="7">
        <f ca="1">IF(H448&lt;$C$1,YEAR(TODAY())+1,YEAR(TODAY()))</f>
        <v>2021</v>
      </c>
      <c r="Z448" s="8" t="str">
        <f t="shared" si="88"/>
        <v>1015</v>
      </c>
      <c r="AA448" s="9">
        <f t="shared" ca="1" si="96"/>
        <v>44270</v>
      </c>
      <c r="AB448" s="9">
        <f t="shared" ca="1" si="97"/>
        <v>44484</v>
      </c>
    </row>
    <row r="449" spans="1:28" x14ac:dyDescent="0.7">
      <c r="A449" s="1" t="s">
        <v>464</v>
      </c>
      <c r="B449" s="1" t="s">
        <v>114</v>
      </c>
      <c r="C449" s="1">
        <v>2</v>
      </c>
      <c r="E449" s="4">
        <v>501</v>
      </c>
      <c r="F449" s="4" t="str">
        <f t="shared" si="89"/>
        <v/>
      </c>
      <c r="G449" s="4" t="str">
        <f t="shared" si="90"/>
        <v/>
      </c>
      <c r="H449" s="4">
        <v>930</v>
      </c>
      <c r="I449" s="3">
        <v>0.47222222222222227</v>
      </c>
      <c r="J449" s="3">
        <f t="shared" si="91"/>
        <v>0.99930555555555556</v>
      </c>
      <c r="K449" s="3">
        <f t="shared" si="92"/>
        <v>0</v>
      </c>
      <c r="L449" s="11">
        <v>0.375</v>
      </c>
      <c r="M449" s="1" t="str">
        <f ca="1">IF(E449&lt;=H449,IF(AND($C$1&gt;=E449,$C$1&lt;=H449),"〇","×"),IF(AND($C$1&gt;=E449,$C$1&lt;=F449),"〇","×"))</f>
        <v>〇</v>
      </c>
      <c r="N449" s="1" t="str">
        <f>IF(E449&gt;H449,IF(AND($C$1&gt;=G449,$C$1&lt;=H449),"〇","×"),"")</f>
        <v/>
      </c>
      <c r="O449" s="1" t="str">
        <f t="shared" ca="1" si="98"/>
        <v>〇</v>
      </c>
      <c r="P449" s="1" t="str">
        <f t="shared" ca="1" si="99"/>
        <v>×</v>
      </c>
      <c r="Q449" s="1" t="str">
        <f t="shared" ca="1" si="100"/>
        <v>◎</v>
      </c>
      <c r="R449" s="1">
        <f ca="1">IF(OR(M449="〇",N449="〇"),DATEDIF($A$1,AB449,"d")+1,"-")</f>
        <v>2</v>
      </c>
      <c r="S449" s="1" t="str">
        <f ca="1">IF(AND(M449="×",OR(N449="×",N449="")),DATEDIF($A$1,AA449,"d"),"-")</f>
        <v>-</v>
      </c>
      <c r="T449" s="10">
        <f t="shared" ca="1" si="93"/>
        <v>153</v>
      </c>
      <c r="U449" s="11">
        <f t="shared" si="94"/>
        <v>9.7222222222222265E-2</v>
      </c>
      <c r="V449" s="11">
        <f t="shared" ca="1" si="95"/>
        <v>0.79700254629278788</v>
      </c>
      <c r="W449" s="7">
        <f ca="1">IF(OR(M449="〇",N449="〇"),IF(E449&lt;=$C$1,YEAR(TODAY()),YEAR(TODAY())-1),IF(E449&lt;=$C$1,YEAR(TODAY())+1,YEAR(TODAY())))</f>
        <v>2021</v>
      </c>
      <c r="X449" s="7" t="str">
        <f t="shared" si="87"/>
        <v>0501</v>
      </c>
      <c r="Y449" s="7">
        <f ca="1">IF(H449&lt;$C$1,YEAR(TODAY())+1,YEAR(TODAY()))</f>
        <v>2021</v>
      </c>
      <c r="Z449" s="8" t="str">
        <f t="shared" si="88"/>
        <v>0930</v>
      </c>
      <c r="AA449" s="9">
        <f t="shared" ca="1" si="96"/>
        <v>44317</v>
      </c>
      <c r="AB449" s="9">
        <f t="shared" ca="1" si="97"/>
        <v>44469</v>
      </c>
    </row>
    <row r="450" spans="1:28" x14ac:dyDescent="0.7">
      <c r="A450" s="1" t="s">
        <v>465</v>
      </c>
      <c r="B450" s="1" t="s">
        <v>114</v>
      </c>
      <c r="C450" s="1">
        <v>2</v>
      </c>
      <c r="E450" s="4">
        <v>815</v>
      </c>
      <c r="F450" s="4" t="str">
        <f t="shared" si="89"/>
        <v/>
      </c>
      <c r="G450" s="4" t="str">
        <f t="shared" si="90"/>
        <v/>
      </c>
      <c r="H450" s="4">
        <v>1115</v>
      </c>
      <c r="I450" s="3">
        <v>0.25</v>
      </c>
      <c r="J450" s="3" t="str">
        <f t="shared" si="91"/>
        <v/>
      </c>
      <c r="K450" s="3" t="str">
        <f t="shared" si="92"/>
        <v/>
      </c>
      <c r="L450" s="11">
        <v>0.5</v>
      </c>
      <c r="M450" s="1" t="str">
        <f ca="1">IF(E450&lt;=H450,IF(AND($C$1&gt;=E450,$C$1&lt;=H450),"〇","×"),IF(AND($C$1&gt;=E450,$C$1&lt;=F450),"〇","×"))</f>
        <v>〇</v>
      </c>
      <c r="N450" s="1" t="str">
        <f>IF(E450&gt;H450,IF(AND($C$1&gt;=G450,$C$1&lt;=H450),"〇","×"),"")</f>
        <v/>
      </c>
      <c r="O450" s="1" t="str">
        <f t="shared" ca="1" si="98"/>
        <v>×</v>
      </c>
      <c r="P450" s="1" t="str">
        <f t="shared" si="99"/>
        <v/>
      </c>
      <c r="Q450" s="1" t="str">
        <f t="shared" ca="1" si="100"/>
        <v>×</v>
      </c>
      <c r="R450" s="1">
        <f ca="1">IF(OR(M450="〇",N450="〇"),DATEDIF($A$1,AB450,"d")+1,"-")</f>
        <v>48</v>
      </c>
      <c r="S450" s="1" t="str">
        <f ca="1">IF(AND(M450="×",OR(N450="×",N450="")),DATEDIF($A$1,AA450,"d"),"-")</f>
        <v>-</v>
      </c>
      <c r="T450" s="10">
        <f t="shared" ca="1" si="93"/>
        <v>93</v>
      </c>
      <c r="U450" s="11">
        <f t="shared" si="94"/>
        <v>0.25</v>
      </c>
      <c r="V450" s="11" t="str">
        <f t="shared" ca="1" si="95"/>
        <v>-</v>
      </c>
      <c r="W450" s="7">
        <f ca="1">IF(OR(M450="〇",N450="〇"),IF(E450&lt;=$C$1,YEAR(TODAY()),YEAR(TODAY())-1),IF(E450&lt;=$C$1,YEAR(TODAY())+1,YEAR(TODAY())))</f>
        <v>2021</v>
      </c>
      <c r="X450" s="7" t="str">
        <f t="shared" si="87"/>
        <v>0815</v>
      </c>
      <c r="Y450" s="7">
        <f ca="1">IF(H450&lt;$C$1,YEAR(TODAY())+1,YEAR(TODAY()))</f>
        <v>2021</v>
      </c>
      <c r="Z450" s="8" t="str">
        <f t="shared" si="88"/>
        <v>1115</v>
      </c>
      <c r="AA450" s="9">
        <f t="shared" ca="1" si="96"/>
        <v>44423</v>
      </c>
      <c r="AB450" s="9">
        <f t="shared" ca="1" si="97"/>
        <v>44515</v>
      </c>
    </row>
    <row r="451" spans="1:28" x14ac:dyDescent="0.7">
      <c r="A451" s="1" t="s">
        <v>466</v>
      </c>
      <c r="B451" s="1" t="s">
        <v>116</v>
      </c>
      <c r="C451" s="1">
        <v>3</v>
      </c>
      <c r="E451" s="4">
        <v>801</v>
      </c>
      <c r="F451" s="4" t="str">
        <f t="shared" si="89"/>
        <v/>
      </c>
      <c r="G451" s="4" t="str">
        <f t="shared" si="90"/>
        <v/>
      </c>
      <c r="H451" s="4">
        <v>1031</v>
      </c>
      <c r="I451" s="3">
        <v>0.25</v>
      </c>
      <c r="J451" s="3" t="str">
        <f t="shared" si="91"/>
        <v/>
      </c>
      <c r="K451" s="3" t="str">
        <f t="shared" si="92"/>
        <v/>
      </c>
      <c r="L451" s="11">
        <v>0.5</v>
      </c>
      <c r="M451" s="1" t="str">
        <f ca="1">IF(E451&lt;=H451,IF(AND($C$1&gt;=E451,$C$1&lt;=H451),"〇","×"),IF(AND($C$1&gt;=E451,$C$1&lt;=F451),"〇","×"))</f>
        <v>〇</v>
      </c>
      <c r="N451" s="1" t="str">
        <f>IF(E451&gt;H451,IF(AND($C$1&gt;=G451,$C$1&lt;=H451),"〇","×"),"")</f>
        <v/>
      </c>
      <c r="O451" s="1" t="str">
        <f t="shared" ca="1" si="98"/>
        <v>×</v>
      </c>
      <c r="P451" s="1" t="str">
        <f t="shared" si="99"/>
        <v/>
      </c>
      <c r="Q451" s="1" t="str">
        <f t="shared" ca="1" si="100"/>
        <v>×</v>
      </c>
      <c r="R451" s="1">
        <f ca="1">IF(OR(M451="〇",N451="〇"),DATEDIF($A$1,AB451,"d")+1,"-")</f>
        <v>33</v>
      </c>
      <c r="S451" s="1" t="str">
        <f ca="1">IF(AND(M451="×",OR(N451="×",N451="")),DATEDIF($A$1,AA451,"d"),"-")</f>
        <v>-</v>
      </c>
      <c r="T451" s="10">
        <f t="shared" ca="1" si="93"/>
        <v>92</v>
      </c>
      <c r="U451" s="11">
        <f t="shared" si="94"/>
        <v>0.25</v>
      </c>
      <c r="V451" s="11" t="str">
        <f t="shared" ca="1" si="95"/>
        <v>-</v>
      </c>
      <c r="W451" s="7">
        <f ca="1">IF(OR(M451="〇",N451="〇"),IF(E451&lt;=$C$1,YEAR(TODAY()),YEAR(TODAY())-1),IF(E451&lt;=$C$1,YEAR(TODAY())+1,YEAR(TODAY())))</f>
        <v>2021</v>
      </c>
      <c r="X451" s="7" t="str">
        <f t="shared" si="87"/>
        <v>0801</v>
      </c>
      <c r="Y451" s="7">
        <f ca="1">IF(H451&lt;$C$1,YEAR(TODAY())+1,YEAR(TODAY()))</f>
        <v>2021</v>
      </c>
      <c r="Z451" s="8" t="str">
        <f t="shared" si="88"/>
        <v>1031</v>
      </c>
      <c r="AA451" s="9">
        <f t="shared" ca="1" si="96"/>
        <v>44409</v>
      </c>
      <c r="AB451" s="9">
        <f t="shared" ca="1" si="97"/>
        <v>44500</v>
      </c>
    </row>
    <row r="452" spans="1:28" x14ac:dyDescent="0.7">
      <c r="A452" s="1" t="s">
        <v>467</v>
      </c>
      <c r="B452" s="1" t="s">
        <v>115</v>
      </c>
      <c r="C452" s="1">
        <v>1</v>
      </c>
      <c r="E452" s="4">
        <v>910</v>
      </c>
      <c r="F452" s="4" t="str">
        <f t="shared" si="89"/>
        <v/>
      </c>
      <c r="G452" s="4" t="str">
        <f t="shared" si="90"/>
        <v/>
      </c>
      <c r="H452" s="4">
        <v>1031</v>
      </c>
      <c r="I452" s="3">
        <v>0.25</v>
      </c>
      <c r="J452" s="3" t="str">
        <f t="shared" si="91"/>
        <v/>
      </c>
      <c r="K452" s="3" t="str">
        <f t="shared" si="92"/>
        <v/>
      </c>
      <c r="L452" s="11">
        <v>0.5</v>
      </c>
      <c r="M452" s="1" t="str">
        <f ca="1">IF(E452&lt;=H452,IF(AND($C$1&gt;=E452,$C$1&lt;=H452),"〇","×"),IF(AND($C$1&gt;=E452,$C$1&lt;=F452),"〇","×"))</f>
        <v>〇</v>
      </c>
      <c r="N452" s="1" t="str">
        <f>IF(E452&gt;H452,IF(AND($C$1&gt;=G452,$C$1&lt;=H452),"〇","×"),"")</f>
        <v/>
      </c>
      <c r="O452" s="1" t="str">
        <f t="shared" ca="1" si="98"/>
        <v>×</v>
      </c>
      <c r="P452" s="1" t="str">
        <f t="shared" si="99"/>
        <v/>
      </c>
      <c r="Q452" s="1" t="str">
        <f t="shared" ca="1" si="100"/>
        <v>×</v>
      </c>
      <c r="R452" s="1">
        <f ca="1">IF(OR(M452="〇",N452="〇"),DATEDIF($A$1,AB452,"d")+1,"-")</f>
        <v>33</v>
      </c>
      <c r="S452" s="1" t="str">
        <f ca="1">IF(AND(M452="×",OR(N452="×",N452="")),DATEDIF($A$1,AA452,"d"),"-")</f>
        <v>-</v>
      </c>
      <c r="T452" s="10">
        <f t="shared" ca="1" si="93"/>
        <v>52</v>
      </c>
      <c r="U452" s="11">
        <f t="shared" si="94"/>
        <v>0.25</v>
      </c>
      <c r="V452" s="11" t="str">
        <f t="shared" ca="1" si="95"/>
        <v>-</v>
      </c>
      <c r="W452" s="7">
        <f ca="1">IF(OR(M452="〇",N452="〇"),IF(E452&lt;=$C$1,YEAR(TODAY()),YEAR(TODAY())-1),IF(E452&lt;=$C$1,YEAR(TODAY())+1,YEAR(TODAY())))</f>
        <v>2021</v>
      </c>
      <c r="X452" s="7" t="str">
        <f t="shared" ref="X452:X515" si="101">TEXT(E452,"0###")</f>
        <v>0910</v>
      </c>
      <c r="Y452" s="7">
        <f ca="1">IF(H452&lt;$C$1,YEAR(TODAY())+1,YEAR(TODAY()))</f>
        <v>2021</v>
      </c>
      <c r="Z452" s="8" t="str">
        <f t="shared" ref="Z452:Z515" si="102">TEXT(H452,"0###")</f>
        <v>1031</v>
      </c>
      <c r="AA452" s="9">
        <f t="shared" ca="1" si="96"/>
        <v>44449</v>
      </c>
      <c r="AB452" s="9">
        <f t="shared" ca="1" si="97"/>
        <v>44500</v>
      </c>
    </row>
    <row r="453" spans="1:28" x14ac:dyDescent="0.7">
      <c r="A453" s="1" t="s">
        <v>468</v>
      </c>
      <c r="B453" s="1" t="s">
        <v>117</v>
      </c>
      <c r="C453" s="1">
        <v>3</v>
      </c>
      <c r="E453" s="4">
        <v>810</v>
      </c>
      <c r="F453" s="4" t="str">
        <f t="shared" ref="F453:F516" si="103">IF(E453&gt;H453,1231,"")</f>
        <v/>
      </c>
      <c r="G453" s="4" t="str">
        <f t="shared" ref="G453:G516" si="104">IF(E453&gt;H453,101,"")</f>
        <v/>
      </c>
      <c r="H453" s="4">
        <v>1030</v>
      </c>
      <c r="I453" s="3">
        <v>0.4375</v>
      </c>
      <c r="J453" s="3" t="str">
        <f t="shared" ref="J453:J516" si="105">IF(I453&gt;L453,TIME(23,59,0),"")</f>
        <v/>
      </c>
      <c r="K453" s="3" t="str">
        <f t="shared" ref="K453:K516" si="106">IF(I453&gt;L453,TIME(0,0,0),"")</f>
        <v/>
      </c>
      <c r="L453" s="11">
        <v>0.6875</v>
      </c>
      <c r="M453" s="1" t="str">
        <f ca="1">IF(E453&lt;=H453,IF(AND($C$1&gt;=E453,$C$1&lt;=H453),"〇","×"),IF(AND($C$1&gt;=E453,$C$1&lt;=F453),"〇","×"))</f>
        <v>〇</v>
      </c>
      <c r="N453" s="1" t="str">
        <f>IF(E453&gt;H453,IF(AND($C$1&gt;=G453,$C$1&lt;=H453),"〇","×"),"")</f>
        <v/>
      </c>
      <c r="O453" s="1" t="str">
        <f t="shared" ca="1" si="98"/>
        <v>〇</v>
      </c>
      <c r="P453" s="1" t="str">
        <f t="shared" si="99"/>
        <v/>
      </c>
      <c r="Q453" s="1" t="str">
        <f t="shared" ca="1" si="100"/>
        <v>◎</v>
      </c>
      <c r="R453" s="1">
        <f ca="1">IF(OR(M453="〇",N453="〇"),DATEDIF($A$1,AB453,"d")+1,"-")</f>
        <v>32</v>
      </c>
      <c r="S453" s="1" t="str">
        <f ca="1">IF(AND(M453="×",OR(N453="×",N453="")),DATEDIF($A$1,AA453,"d"),"-")</f>
        <v>-</v>
      </c>
      <c r="T453" s="10">
        <f t="shared" ref="T453:T516" ca="1" si="107">DATEDIF(AA453,AB453,"d")+1</f>
        <v>82</v>
      </c>
      <c r="U453" s="11">
        <f t="shared" ref="U453:U516" si="108">IF(I453&lt;L453,L453-I453,I453-L453)</f>
        <v>0.25</v>
      </c>
      <c r="V453" s="11">
        <f t="shared" ref="V453:V516" ca="1" si="109">IF(Q453="◎",IF(U453=0.999305555555556,"いつでも",L453+IF($B$1&gt;L453,1,0)-$B$1),"-")</f>
        <v>0.10950254629278788</v>
      </c>
      <c r="W453" s="7">
        <f ca="1">IF(OR(M453="〇",N453="〇"),IF(E453&lt;=$C$1,YEAR(TODAY()),YEAR(TODAY())-1),IF(E453&lt;=$C$1,YEAR(TODAY())+1,YEAR(TODAY())))</f>
        <v>2021</v>
      </c>
      <c r="X453" s="7" t="str">
        <f t="shared" si="101"/>
        <v>0810</v>
      </c>
      <c r="Y453" s="7">
        <f ca="1">IF(H453&lt;$C$1,YEAR(TODAY())+1,YEAR(TODAY()))</f>
        <v>2021</v>
      </c>
      <c r="Z453" s="8" t="str">
        <f t="shared" si="102"/>
        <v>1030</v>
      </c>
      <c r="AA453" s="9">
        <f t="shared" ref="AA453:AA516" ca="1" si="110">DATEVALUE(TEXT(W453&amp;X453,"0000!/00!/00"))</f>
        <v>44418</v>
      </c>
      <c r="AB453" s="9">
        <f t="shared" ref="AB453:AB516" ca="1" si="111">DATEVALUE(TEXT(Y453&amp;Z453,"0000!/00!/00"))</f>
        <v>44499</v>
      </c>
    </row>
    <row r="454" spans="1:28" x14ac:dyDescent="0.7">
      <c r="A454" s="1" t="s">
        <v>469</v>
      </c>
      <c r="B454" s="1" t="s">
        <v>117</v>
      </c>
      <c r="C454" s="1">
        <v>4</v>
      </c>
      <c r="E454" s="4">
        <v>901</v>
      </c>
      <c r="F454" s="4" t="str">
        <f t="shared" si="103"/>
        <v/>
      </c>
      <c r="G454" s="4" t="str">
        <f t="shared" si="104"/>
        <v/>
      </c>
      <c r="H454" s="4">
        <v>1130</v>
      </c>
      <c r="I454" s="3">
        <v>0.58333333333333337</v>
      </c>
      <c r="J454" s="3" t="str">
        <f t="shared" si="105"/>
        <v/>
      </c>
      <c r="K454" s="3" t="str">
        <f t="shared" si="106"/>
        <v/>
      </c>
      <c r="L454" s="11">
        <v>0.64583333333333337</v>
      </c>
      <c r="M454" s="1" t="str">
        <f ca="1">IF(E454&lt;=H454,IF(AND($C$1&gt;=E454,$C$1&lt;=H454),"〇","×"),IF(AND($C$1&gt;=E454,$C$1&lt;=F454),"〇","×"))</f>
        <v>〇</v>
      </c>
      <c r="N454" s="1" t="str">
        <f>IF(E454&gt;H454,IF(AND($C$1&gt;=G454,$C$1&lt;=H454),"〇","×"),"")</f>
        <v/>
      </c>
      <c r="O454" s="1" t="str">
        <f t="shared" ca="1" si="98"/>
        <v>×</v>
      </c>
      <c r="P454" s="1" t="str">
        <f t="shared" si="99"/>
        <v/>
      </c>
      <c r="Q454" s="1" t="str">
        <f t="shared" ca="1" si="100"/>
        <v>×</v>
      </c>
      <c r="R454" s="1">
        <f ca="1">IF(OR(M454="〇",N454="〇"),DATEDIF($A$1,AB454,"d")+1,"-")</f>
        <v>63</v>
      </c>
      <c r="S454" s="1" t="str">
        <f ca="1">IF(AND(M454="×",OR(N454="×",N454="")),DATEDIF($A$1,AA454,"d"),"-")</f>
        <v>-</v>
      </c>
      <c r="T454" s="10">
        <f t="shared" ca="1" si="107"/>
        <v>91</v>
      </c>
      <c r="U454" s="11">
        <f t="shared" si="108"/>
        <v>6.25E-2</v>
      </c>
      <c r="V454" s="11" t="str">
        <f t="shared" ca="1" si="109"/>
        <v>-</v>
      </c>
      <c r="W454" s="7">
        <f ca="1">IF(OR(M454="〇",N454="〇"),IF(E454&lt;=$C$1,YEAR(TODAY()),YEAR(TODAY())-1),IF(E454&lt;=$C$1,YEAR(TODAY())+1,YEAR(TODAY())))</f>
        <v>2021</v>
      </c>
      <c r="X454" s="7" t="str">
        <f t="shared" si="101"/>
        <v>0901</v>
      </c>
      <c r="Y454" s="7">
        <f ca="1">IF(H454&lt;$C$1,YEAR(TODAY())+1,YEAR(TODAY()))</f>
        <v>2021</v>
      </c>
      <c r="Z454" s="8" t="str">
        <f t="shared" si="102"/>
        <v>1130</v>
      </c>
      <c r="AA454" s="9">
        <f t="shared" ca="1" si="110"/>
        <v>44440</v>
      </c>
      <c r="AB454" s="9">
        <f t="shared" ca="1" si="111"/>
        <v>44530</v>
      </c>
    </row>
    <row r="455" spans="1:28" x14ac:dyDescent="0.7">
      <c r="A455" s="1" t="s">
        <v>470</v>
      </c>
      <c r="B455" s="1" t="s">
        <v>117</v>
      </c>
      <c r="C455" s="1">
        <v>2</v>
      </c>
      <c r="E455" s="4">
        <v>320</v>
      </c>
      <c r="F455" s="4" t="str">
        <f t="shared" si="103"/>
        <v/>
      </c>
      <c r="G455" s="4" t="str">
        <f t="shared" si="104"/>
        <v/>
      </c>
      <c r="H455" s="4">
        <v>430</v>
      </c>
      <c r="I455" s="3">
        <v>0.625</v>
      </c>
      <c r="J455" s="3" t="str">
        <f t="shared" si="105"/>
        <v/>
      </c>
      <c r="K455" s="3" t="str">
        <f t="shared" si="106"/>
        <v/>
      </c>
      <c r="L455" s="11">
        <v>0.875</v>
      </c>
      <c r="M455" s="1" t="str">
        <f ca="1">IF(E455&lt;=H455,IF(AND($C$1&gt;=E455,$C$1&lt;=H455),"〇","×"),IF(AND($C$1&gt;=E455,$C$1&lt;=F455),"〇","×"))</f>
        <v>×</v>
      </c>
      <c r="N455" s="1" t="str">
        <f>IF(E455&gt;H455,IF(AND($C$1&gt;=G455,$C$1&lt;=H455),"〇","×"),"")</f>
        <v/>
      </c>
      <c r="O455" s="1" t="str">
        <f t="shared" ca="1" si="98"/>
        <v>×</v>
      </c>
      <c r="P455" s="1" t="str">
        <f t="shared" si="99"/>
        <v/>
      </c>
      <c r="Q455" s="1" t="str">
        <f t="shared" ca="1" si="100"/>
        <v>×</v>
      </c>
      <c r="R455" s="1" t="str">
        <f ca="1">IF(OR(M455="〇",N455="〇"),DATEDIF($A$1,AB455,"d")+1,"-")</f>
        <v>-</v>
      </c>
      <c r="S455" s="1">
        <f ca="1">IF(AND(M455="×",OR(N455="×",N455="")),DATEDIF($A$1,AA455,"d"),"-")</f>
        <v>172</v>
      </c>
      <c r="T455" s="10">
        <f t="shared" ca="1" si="107"/>
        <v>42</v>
      </c>
      <c r="U455" s="11">
        <f t="shared" si="108"/>
        <v>0.25</v>
      </c>
      <c r="V455" s="11" t="str">
        <f t="shared" ca="1" si="109"/>
        <v>-</v>
      </c>
      <c r="W455" s="7">
        <f ca="1">IF(OR(M455="〇",N455="〇"),IF(E455&lt;=$C$1,YEAR(TODAY()),YEAR(TODAY())-1),IF(E455&lt;=$C$1,YEAR(TODAY())+1,YEAR(TODAY())))</f>
        <v>2022</v>
      </c>
      <c r="X455" s="7" t="str">
        <f t="shared" si="101"/>
        <v>0320</v>
      </c>
      <c r="Y455" s="7">
        <f ca="1">IF(H455&lt;$C$1,YEAR(TODAY())+1,YEAR(TODAY()))</f>
        <v>2022</v>
      </c>
      <c r="Z455" s="8" t="str">
        <f t="shared" si="102"/>
        <v>0430</v>
      </c>
      <c r="AA455" s="9">
        <f t="shared" ca="1" si="110"/>
        <v>44640</v>
      </c>
      <c r="AB455" s="9">
        <f t="shared" ca="1" si="111"/>
        <v>44681</v>
      </c>
    </row>
    <row r="456" spans="1:28" x14ac:dyDescent="0.7">
      <c r="A456" s="1" t="s">
        <v>471</v>
      </c>
      <c r="B456" s="1" t="s">
        <v>117</v>
      </c>
      <c r="C456" s="1">
        <v>3</v>
      </c>
      <c r="E456" s="4">
        <v>901</v>
      </c>
      <c r="F456" s="4" t="str">
        <f t="shared" si="103"/>
        <v/>
      </c>
      <c r="G456" s="4" t="str">
        <f t="shared" si="104"/>
        <v/>
      </c>
      <c r="H456" s="4">
        <v>1115</v>
      </c>
      <c r="I456" s="3">
        <v>0.30555555555555552</v>
      </c>
      <c r="J456" s="3" t="str">
        <f t="shared" si="105"/>
        <v/>
      </c>
      <c r="K456" s="3" t="str">
        <f t="shared" si="106"/>
        <v/>
      </c>
      <c r="L456" s="11">
        <v>0.45833333333333331</v>
      </c>
      <c r="M456" s="1" t="str">
        <f ca="1">IF(E456&lt;=H456,IF(AND($C$1&gt;=E456,$C$1&lt;=H456),"〇","×"),IF(AND($C$1&gt;=E456,$C$1&lt;=F456),"〇","×"))</f>
        <v>〇</v>
      </c>
      <c r="N456" s="1" t="str">
        <f>IF(E456&gt;H456,IF(AND($C$1&gt;=G456,$C$1&lt;=H456),"〇","×"),"")</f>
        <v/>
      </c>
      <c r="O456" s="1" t="str">
        <f t="shared" ca="1" si="98"/>
        <v>×</v>
      </c>
      <c r="P456" s="1" t="str">
        <f t="shared" si="99"/>
        <v/>
      </c>
      <c r="Q456" s="1" t="str">
        <f t="shared" ca="1" si="100"/>
        <v>×</v>
      </c>
      <c r="R456" s="1">
        <f ca="1">IF(OR(M456="〇",N456="〇"),DATEDIF($A$1,AB456,"d")+1,"-")</f>
        <v>48</v>
      </c>
      <c r="S456" s="1" t="str">
        <f ca="1">IF(AND(M456="×",OR(N456="×",N456="")),DATEDIF($A$1,AA456,"d"),"-")</f>
        <v>-</v>
      </c>
      <c r="T456" s="10">
        <f t="shared" ca="1" si="107"/>
        <v>76</v>
      </c>
      <c r="U456" s="11">
        <f t="shared" si="108"/>
        <v>0.15277777777777779</v>
      </c>
      <c r="V456" s="11" t="str">
        <f t="shared" ca="1" si="109"/>
        <v>-</v>
      </c>
      <c r="W456" s="7">
        <f ca="1">IF(OR(M456="〇",N456="〇"),IF(E456&lt;=$C$1,YEAR(TODAY()),YEAR(TODAY())-1),IF(E456&lt;=$C$1,YEAR(TODAY())+1,YEAR(TODAY())))</f>
        <v>2021</v>
      </c>
      <c r="X456" s="7" t="str">
        <f t="shared" si="101"/>
        <v>0901</v>
      </c>
      <c r="Y456" s="7">
        <f ca="1">IF(H456&lt;$C$1,YEAR(TODAY())+1,YEAR(TODAY()))</f>
        <v>2021</v>
      </c>
      <c r="Z456" s="8" t="str">
        <f t="shared" si="102"/>
        <v>1115</v>
      </c>
      <c r="AA456" s="9">
        <f t="shared" ca="1" si="110"/>
        <v>44440</v>
      </c>
      <c r="AB456" s="9">
        <f t="shared" ca="1" si="111"/>
        <v>44515</v>
      </c>
    </row>
    <row r="457" spans="1:28" x14ac:dyDescent="0.7">
      <c r="A457" s="1" t="s">
        <v>472</v>
      </c>
      <c r="B457" s="1" t="s">
        <v>117</v>
      </c>
      <c r="C457" s="1">
        <v>4</v>
      </c>
      <c r="E457" s="4">
        <v>815</v>
      </c>
      <c r="F457" s="4" t="str">
        <f t="shared" si="103"/>
        <v/>
      </c>
      <c r="G457" s="4" t="str">
        <f t="shared" si="104"/>
        <v/>
      </c>
      <c r="H457" s="4">
        <v>1015</v>
      </c>
      <c r="I457" s="3">
        <v>0.5</v>
      </c>
      <c r="J457" s="3" t="str">
        <f t="shared" si="105"/>
        <v/>
      </c>
      <c r="K457" s="3" t="str">
        <f t="shared" si="106"/>
        <v/>
      </c>
      <c r="L457" s="11">
        <v>0.875</v>
      </c>
      <c r="M457" s="1" t="str">
        <f ca="1">IF(E457&lt;=H457,IF(AND($C$1&gt;=E457,$C$1&lt;=H457),"〇","×"),IF(AND($C$1&gt;=E457,$C$1&lt;=F457),"〇","×"))</f>
        <v>〇</v>
      </c>
      <c r="N457" s="1" t="str">
        <f>IF(E457&gt;H457,IF(AND($C$1&gt;=G457,$C$1&lt;=H457),"〇","×"),"")</f>
        <v/>
      </c>
      <c r="O457" s="1" t="str">
        <f t="shared" ca="1" si="98"/>
        <v>〇</v>
      </c>
      <c r="P457" s="1" t="str">
        <f t="shared" si="99"/>
        <v/>
      </c>
      <c r="Q457" s="1" t="str">
        <f t="shared" ca="1" si="100"/>
        <v>◎</v>
      </c>
      <c r="R457" s="1">
        <f ca="1">IF(OR(M457="〇",N457="〇"),DATEDIF($A$1,AB457,"d")+1,"-")</f>
        <v>17</v>
      </c>
      <c r="S457" s="1" t="str">
        <f ca="1">IF(AND(M457="×",OR(N457="×",N457="")),DATEDIF($A$1,AA457,"d"),"-")</f>
        <v>-</v>
      </c>
      <c r="T457" s="10">
        <f t="shared" ca="1" si="107"/>
        <v>62</v>
      </c>
      <c r="U457" s="11">
        <f t="shared" si="108"/>
        <v>0.375</v>
      </c>
      <c r="V457" s="11">
        <f t="shared" ca="1" si="109"/>
        <v>0.29700254629278788</v>
      </c>
      <c r="W457" s="7">
        <f ca="1">IF(OR(M457="〇",N457="〇"),IF(E457&lt;=$C$1,YEAR(TODAY()),YEAR(TODAY())-1),IF(E457&lt;=$C$1,YEAR(TODAY())+1,YEAR(TODAY())))</f>
        <v>2021</v>
      </c>
      <c r="X457" s="7" t="str">
        <f t="shared" si="101"/>
        <v>0815</v>
      </c>
      <c r="Y457" s="7">
        <f ca="1">IF(H457&lt;$C$1,YEAR(TODAY())+1,YEAR(TODAY()))</f>
        <v>2021</v>
      </c>
      <c r="Z457" s="8" t="str">
        <f t="shared" si="102"/>
        <v>1015</v>
      </c>
      <c r="AA457" s="9">
        <f t="shared" ca="1" si="110"/>
        <v>44423</v>
      </c>
      <c r="AB457" s="9">
        <f t="shared" ca="1" si="111"/>
        <v>44484</v>
      </c>
    </row>
    <row r="458" spans="1:28" x14ac:dyDescent="0.7">
      <c r="A458" s="1" t="s">
        <v>473</v>
      </c>
      <c r="B458" s="1" t="s">
        <v>117</v>
      </c>
      <c r="C458" s="1">
        <v>2</v>
      </c>
      <c r="E458" s="4">
        <v>101</v>
      </c>
      <c r="F458" s="4" t="str">
        <f t="shared" si="103"/>
        <v/>
      </c>
      <c r="G458" s="4" t="str">
        <f t="shared" si="104"/>
        <v/>
      </c>
      <c r="H458" s="4">
        <v>1231</v>
      </c>
      <c r="I458" s="3">
        <v>0.95833333333333337</v>
      </c>
      <c r="J458" s="3">
        <f t="shared" si="105"/>
        <v>0.99930555555555556</v>
      </c>
      <c r="K458" s="3">
        <f t="shared" si="106"/>
        <v>0</v>
      </c>
      <c r="L458" s="11">
        <v>0.20833333333333334</v>
      </c>
      <c r="M458" s="1" t="str">
        <f ca="1">IF(E458&lt;=H458,IF(AND($C$1&gt;=E458,$C$1&lt;=H458),"〇","×"),IF(AND($C$1&gt;=E458,$C$1&lt;=F458),"〇","×"))</f>
        <v>〇</v>
      </c>
      <c r="N458" s="1" t="str">
        <f>IF(E458&gt;H458,IF(AND($C$1&gt;=G458,$C$1&lt;=H458),"〇","×"),"")</f>
        <v/>
      </c>
      <c r="O458" s="1" t="str">
        <f t="shared" ca="1" si="98"/>
        <v>×</v>
      </c>
      <c r="P458" s="1" t="str">
        <f t="shared" ca="1" si="99"/>
        <v>×</v>
      </c>
      <c r="Q458" s="1" t="str">
        <f t="shared" ca="1" si="100"/>
        <v>×</v>
      </c>
      <c r="R458" s="1">
        <f ca="1">IF(OR(M458="〇",N458="〇"),DATEDIF($A$1,AB458,"d")+1,"-")</f>
        <v>94</v>
      </c>
      <c r="S458" s="1" t="str">
        <f ca="1">IF(AND(M458="×",OR(N458="×",N458="")),DATEDIF($A$1,AA458,"d"),"-")</f>
        <v>-</v>
      </c>
      <c r="T458" s="10">
        <f t="shared" ca="1" si="107"/>
        <v>365</v>
      </c>
      <c r="U458" s="11">
        <f t="shared" si="108"/>
        <v>0.75</v>
      </c>
      <c r="V458" s="11" t="str">
        <f t="shared" ca="1" si="109"/>
        <v>-</v>
      </c>
      <c r="W458" s="7">
        <f ca="1">IF(OR(M458="〇",N458="〇"),IF(E458&lt;=$C$1,YEAR(TODAY()),YEAR(TODAY())-1),IF(E458&lt;=$C$1,YEAR(TODAY())+1,YEAR(TODAY())))</f>
        <v>2021</v>
      </c>
      <c r="X458" s="7" t="str">
        <f t="shared" si="101"/>
        <v>0101</v>
      </c>
      <c r="Y458" s="7">
        <f ca="1">IF(H458&lt;$C$1,YEAR(TODAY())+1,YEAR(TODAY()))</f>
        <v>2021</v>
      </c>
      <c r="Z458" s="8" t="str">
        <f t="shared" si="102"/>
        <v>1231</v>
      </c>
      <c r="AA458" s="9">
        <f t="shared" ca="1" si="110"/>
        <v>44197</v>
      </c>
      <c r="AB458" s="9">
        <f t="shared" ca="1" si="111"/>
        <v>44561</v>
      </c>
    </row>
    <row r="459" spans="1:28" x14ac:dyDescent="0.7">
      <c r="A459" s="1" t="s">
        <v>474</v>
      </c>
      <c r="B459" s="1" t="s">
        <v>117</v>
      </c>
      <c r="C459" s="1">
        <v>3</v>
      </c>
      <c r="E459" s="4">
        <v>101</v>
      </c>
      <c r="F459" s="4" t="str">
        <f t="shared" si="103"/>
        <v/>
      </c>
      <c r="G459" s="4" t="str">
        <f t="shared" si="104"/>
        <v/>
      </c>
      <c r="H459" s="4">
        <v>1231</v>
      </c>
      <c r="I459" s="3">
        <v>0.1875</v>
      </c>
      <c r="J459" s="3" t="str">
        <f t="shared" si="105"/>
        <v/>
      </c>
      <c r="K459" s="3" t="str">
        <f t="shared" si="106"/>
        <v/>
      </c>
      <c r="L459" s="11">
        <v>0.4375</v>
      </c>
      <c r="M459" s="1" t="str">
        <f ca="1">IF(E459&lt;=H459,IF(AND($C$1&gt;=E459,$C$1&lt;=H459),"〇","×"),IF(AND($C$1&gt;=E459,$C$1&lt;=F459),"〇","×"))</f>
        <v>〇</v>
      </c>
      <c r="N459" s="1" t="str">
        <f>IF(E459&gt;H459,IF(AND($C$1&gt;=G459,$C$1&lt;=H459),"〇","×"),"")</f>
        <v/>
      </c>
      <c r="O459" s="1" t="str">
        <f t="shared" ca="1" si="98"/>
        <v>×</v>
      </c>
      <c r="P459" s="1" t="str">
        <f t="shared" si="99"/>
        <v/>
      </c>
      <c r="Q459" s="1" t="str">
        <f t="shared" ca="1" si="100"/>
        <v>×</v>
      </c>
      <c r="R459" s="1">
        <f ca="1">IF(OR(M459="〇",N459="〇"),DATEDIF($A$1,AB459,"d")+1,"-")</f>
        <v>94</v>
      </c>
      <c r="S459" s="1" t="str">
        <f ca="1">IF(AND(M459="×",OR(N459="×",N459="")),DATEDIF($A$1,AA459,"d"),"-")</f>
        <v>-</v>
      </c>
      <c r="T459" s="10">
        <f t="shared" ca="1" si="107"/>
        <v>365</v>
      </c>
      <c r="U459" s="11">
        <f t="shared" si="108"/>
        <v>0.25</v>
      </c>
      <c r="V459" s="11" t="str">
        <f t="shared" ca="1" si="109"/>
        <v>-</v>
      </c>
      <c r="W459" s="7">
        <f ca="1">IF(OR(M459="〇",N459="〇"),IF(E459&lt;=$C$1,YEAR(TODAY()),YEAR(TODAY())-1),IF(E459&lt;=$C$1,YEAR(TODAY())+1,YEAR(TODAY())))</f>
        <v>2021</v>
      </c>
      <c r="X459" s="7" t="str">
        <f t="shared" si="101"/>
        <v>0101</v>
      </c>
      <c r="Y459" s="7">
        <f ca="1">IF(H459&lt;$C$1,YEAR(TODAY())+1,YEAR(TODAY()))</f>
        <v>2021</v>
      </c>
      <c r="Z459" s="8" t="str">
        <f t="shared" si="102"/>
        <v>1231</v>
      </c>
      <c r="AA459" s="9">
        <f t="shared" ca="1" si="110"/>
        <v>44197</v>
      </c>
      <c r="AB459" s="9">
        <f t="shared" ca="1" si="111"/>
        <v>44561</v>
      </c>
    </row>
    <row r="460" spans="1:28" x14ac:dyDescent="0.7">
      <c r="A460" s="1" t="s">
        <v>475</v>
      </c>
      <c r="B460" s="1" t="s">
        <v>117</v>
      </c>
      <c r="C460" s="1">
        <v>1</v>
      </c>
      <c r="E460" s="4">
        <v>101</v>
      </c>
      <c r="F460" s="4" t="str">
        <f t="shared" si="103"/>
        <v/>
      </c>
      <c r="G460" s="4" t="str">
        <f t="shared" si="104"/>
        <v/>
      </c>
      <c r="H460" s="4">
        <v>1231</v>
      </c>
      <c r="I460" s="3">
        <v>0.55555555555555558</v>
      </c>
      <c r="J460" s="3" t="str">
        <f t="shared" si="105"/>
        <v/>
      </c>
      <c r="K460" s="3" t="str">
        <f t="shared" si="106"/>
        <v/>
      </c>
      <c r="L460" s="11">
        <v>0.63888888888888895</v>
      </c>
      <c r="M460" s="1" t="str">
        <f ca="1">IF(E460&lt;=H460,IF(AND($C$1&gt;=E460,$C$1&lt;=H460),"〇","×"),IF(AND($C$1&gt;=E460,$C$1&lt;=F460),"〇","×"))</f>
        <v>〇</v>
      </c>
      <c r="N460" s="1" t="str">
        <f>IF(E460&gt;H460,IF(AND($C$1&gt;=G460,$C$1&lt;=H460),"〇","×"),"")</f>
        <v/>
      </c>
      <c r="O460" s="1" t="str">
        <f t="shared" ca="1" si="98"/>
        <v>〇</v>
      </c>
      <c r="P460" s="1" t="str">
        <f t="shared" si="99"/>
        <v/>
      </c>
      <c r="Q460" s="1" t="str">
        <f t="shared" ca="1" si="100"/>
        <v>◎</v>
      </c>
      <c r="R460" s="1">
        <f ca="1">IF(OR(M460="〇",N460="〇"),DATEDIF($A$1,AB460,"d")+1,"-")</f>
        <v>94</v>
      </c>
      <c r="S460" s="1" t="str">
        <f ca="1">IF(AND(M460="×",OR(N460="×",N460="")),DATEDIF($A$1,AA460,"d"),"-")</f>
        <v>-</v>
      </c>
      <c r="T460" s="10">
        <f t="shared" ca="1" si="107"/>
        <v>365</v>
      </c>
      <c r="U460" s="11">
        <f t="shared" si="108"/>
        <v>8.333333333333337E-2</v>
      </c>
      <c r="V460" s="11">
        <f t="shared" ca="1" si="109"/>
        <v>6.0891435181676834E-2</v>
      </c>
      <c r="W460" s="7">
        <f ca="1">IF(OR(M460="〇",N460="〇"),IF(E460&lt;=$C$1,YEAR(TODAY()),YEAR(TODAY())-1),IF(E460&lt;=$C$1,YEAR(TODAY())+1,YEAR(TODAY())))</f>
        <v>2021</v>
      </c>
      <c r="X460" s="7" t="str">
        <f t="shared" si="101"/>
        <v>0101</v>
      </c>
      <c r="Y460" s="7">
        <f ca="1">IF(H460&lt;$C$1,YEAR(TODAY())+1,YEAR(TODAY()))</f>
        <v>2021</v>
      </c>
      <c r="Z460" s="8" t="str">
        <f t="shared" si="102"/>
        <v>1231</v>
      </c>
      <c r="AA460" s="9">
        <f t="shared" ca="1" si="110"/>
        <v>44197</v>
      </c>
      <c r="AB460" s="9">
        <f t="shared" ca="1" si="111"/>
        <v>44561</v>
      </c>
    </row>
    <row r="461" spans="1:28" x14ac:dyDescent="0.7">
      <c r="A461" s="1" t="s">
        <v>476</v>
      </c>
      <c r="B461" s="1" t="s">
        <v>117</v>
      </c>
      <c r="C461" s="1">
        <v>1</v>
      </c>
      <c r="E461" s="4">
        <v>101</v>
      </c>
      <c r="F461" s="4" t="str">
        <f t="shared" si="103"/>
        <v/>
      </c>
      <c r="G461" s="4" t="str">
        <f t="shared" si="104"/>
        <v/>
      </c>
      <c r="H461" s="4">
        <v>1231</v>
      </c>
      <c r="I461" s="3">
        <v>0.625</v>
      </c>
      <c r="J461" s="3" t="str">
        <f t="shared" si="105"/>
        <v/>
      </c>
      <c r="K461" s="3" t="str">
        <f t="shared" si="106"/>
        <v/>
      </c>
      <c r="L461" s="11">
        <v>0.84027777777777779</v>
      </c>
      <c r="M461" s="1" t="str">
        <f ca="1">IF(E461&lt;=H461,IF(AND($C$1&gt;=E461,$C$1&lt;=H461),"〇","×"),IF(AND($C$1&gt;=E461,$C$1&lt;=F461),"〇","×"))</f>
        <v>〇</v>
      </c>
      <c r="N461" s="1" t="str">
        <f>IF(E461&gt;H461,IF(AND($C$1&gt;=G461,$C$1&lt;=H461),"〇","×"),"")</f>
        <v/>
      </c>
      <c r="O461" s="1" t="str">
        <f t="shared" ca="1" si="98"/>
        <v>×</v>
      </c>
      <c r="P461" s="1" t="str">
        <f t="shared" si="99"/>
        <v/>
      </c>
      <c r="Q461" s="1" t="str">
        <f t="shared" ca="1" si="100"/>
        <v>×</v>
      </c>
      <c r="R461" s="1">
        <f ca="1">IF(OR(M461="〇",N461="〇"),DATEDIF($A$1,AB461,"d")+1,"-")</f>
        <v>94</v>
      </c>
      <c r="S461" s="1" t="str">
        <f ca="1">IF(AND(M461="×",OR(N461="×",N461="")),DATEDIF($A$1,AA461,"d"),"-")</f>
        <v>-</v>
      </c>
      <c r="T461" s="10">
        <f t="shared" ca="1" si="107"/>
        <v>365</v>
      </c>
      <c r="U461" s="11">
        <f t="shared" si="108"/>
        <v>0.21527777777777779</v>
      </c>
      <c r="V461" s="11" t="str">
        <f t="shared" ca="1" si="109"/>
        <v>-</v>
      </c>
      <c r="W461" s="7">
        <f ca="1">IF(OR(M461="〇",N461="〇"),IF(E461&lt;=$C$1,YEAR(TODAY()),YEAR(TODAY())-1),IF(E461&lt;=$C$1,YEAR(TODAY())+1,YEAR(TODAY())))</f>
        <v>2021</v>
      </c>
      <c r="X461" s="7" t="str">
        <f t="shared" si="101"/>
        <v>0101</v>
      </c>
      <c r="Y461" s="7">
        <f ca="1">IF(H461&lt;$C$1,YEAR(TODAY())+1,YEAR(TODAY()))</f>
        <v>2021</v>
      </c>
      <c r="Z461" s="8" t="str">
        <f t="shared" si="102"/>
        <v>1231</v>
      </c>
      <c r="AA461" s="9">
        <f t="shared" ca="1" si="110"/>
        <v>44197</v>
      </c>
      <c r="AB461" s="9">
        <f t="shared" ca="1" si="111"/>
        <v>44561</v>
      </c>
    </row>
    <row r="462" spans="1:28" x14ac:dyDescent="0.7">
      <c r="A462" s="1" t="s">
        <v>477</v>
      </c>
      <c r="B462" s="1" t="s">
        <v>117</v>
      </c>
      <c r="C462" s="1">
        <v>4</v>
      </c>
      <c r="E462" s="4">
        <v>101</v>
      </c>
      <c r="F462" s="4" t="str">
        <f t="shared" si="103"/>
        <v/>
      </c>
      <c r="G462" s="4" t="str">
        <f t="shared" si="104"/>
        <v/>
      </c>
      <c r="H462" s="4">
        <v>1231</v>
      </c>
      <c r="I462" s="3">
        <v>0.83333333333333337</v>
      </c>
      <c r="J462" s="3">
        <f t="shared" si="105"/>
        <v>0.99930555555555556</v>
      </c>
      <c r="K462" s="3">
        <f t="shared" si="106"/>
        <v>0</v>
      </c>
      <c r="L462" s="11">
        <v>1.3888888888888888E-2</v>
      </c>
      <c r="M462" s="1" t="str">
        <f ca="1">IF(E462&lt;=H462,IF(AND($C$1&gt;=E462,$C$1&lt;=H462),"〇","×"),IF(AND($C$1&gt;=E462,$C$1&lt;=F462),"〇","×"))</f>
        <v>〇</v>
      </c>
      <c r="N462" s="1" t="str">
        <f>IF(E462&gt;H462,IF(AND($C$1&gt;=G462,$C$1&lt;=H462),"〇","×"),"")</f>
        <v/>
      </c>
      <c r="O462" s="1" t="str">
        <f t="shared" ca="1" si="98"/>
        <v>×</v>
      </c>
      <c r="P462" s="1" t="str">
        <f t="shared" ca="1" si="99"/>
        <v>×</v>
      </c>
      <c r="Q462" s="1" t="str">
        <f t="shared" ca="1" si="100"/>
        <v>×</v>
      </c>
      <c r="R462" s="1">
        <f ca="1">IF(OR(M462="〇",N462="〇"),DATEDIF($A$1,AB462,"d")+1,"-")</f>
        <v>94</v>
      </c>
      <c r="S462" s="1" t="str">
        <f ca="1">IF(AND(M462="×",OR(N462="×",N462="")),DATEDIF($A$1,AA462,"d"),"-")</f>
        <v>-</v>
      </c>
      <c r="T462" s="10">
        <f t="shared" ca="1" si="107"/>
        <v>365</v>
      </c>
      <c r="U462" s="11">
        <f t="shared" si="108"/>
        <v>0.81944444444444453</v>
      </c>
      <c r="V462" s="11" t="str">
        <f t="shared" ca="1" si="109"/>
        <v>-</v>
      </c>
      <c r="W462" s="7">
        <f ca="1">IF(OR(M462="〇",N462="〇"),IF(E462&lt;=$C$1,YEAR(TODAY()),YEAR(TODAY())-1),IF(E462&lt;=$C$1,YEAR(TODAY())+1,YEAR(TODAY())))</f>
        <v>2021</v>
      </c>
      <c r="X462" s="7" t="str">
        <f t="shared" si="101"/>
        <v>0101</v>
      </c>
      <c r="Y462" s="7">
        <f ca="1">IF(H462&lt;$C$1,YEAR(TODAY())+1,YEAR(TODAY()))</f>
        <v>2021</v>
      </c>
      <c r="Z462" s="8" t="str">
        <f t="shared" si="102"/>
        <v>1231</v>
      </c>
      <c r="AA462" s="9">
        <f t="shared" ca="1" si="110"/>
        <v>44197</v>
      </c>
      <c r="AB462" s="9">
        <f t="shared" ca="1" si="111"/>
        <v>44561</v>
      </c>
    </row>
    <row r="463" spans="1:28" x14ac:dyDescent="0.7">
      <c r="A463" s="1" t="s">
        <v>478</v>
      </c>
      <c r="B463" s="1" t="s">
        <v>115</v>
      </c>
      <c r="C463" s="1">
        <v>3</v>
      </c>
      <c r="E463" s="4">
        <v>615</v>
      </c>
      <c r="F463" s="4" t="str">
        <f t="shared" si="103"/>
        <v/>
      </c>
      <c r="G463" s="4" t="str">
        <f t="shared" si="104"/>
        <v/>
      </c>
      <c r="H463" s="4">
        <v>915</v>
      </c>
      <c r="I463" s="3">
        <v>0</v>
      </c>
      <c r="J463" s="3" t="str">
        <f t="shared" si="105"/>
        <v/>
      </c>
      <c r="K463" s="3" t="str">
        <f t="shared" si="106"/>
        <v/>
      </c>
      <c r="L463" s="11">
        <v>0.83333333333333337</v>
      </c>
      <c r="M463" s="1" t="str">
        <f ca="1">IF(E463&lt;=H463,IF(AND($C$1&gt;=E463,$C$1&lt;=H463),"〇","×"),IF(AND($C$1&gt;=E463,$C$1&lt;=F463),"〇","×"))</f>
        <v>×</v>
      </c>
      <c r="N463" s="1" t="str">
        <f>IF(E463&gt;H463,IF(AND($C$1&gt;=G463,$C$1&lt;=H463),"〇","×"),"")</f>
        <v/>
      </c>
      <c r="O463" s="1" t="str">
        <f t="shared" ca="1" si="98"/>
        <v>〇</v>
      </c>
      <c r="P463" s="1" t="str">
        <f t="shared" si="99"/>
        <v/>
      </c>
      <c r="Q463" s="1" t="str">
        <f t="shared" ca="1" si="100"/>
        <v>×</v>
      </c>
      <c r="R463" s="1" t="str">
        <f ca="1">IF(OR(M463="〇",N463="〇"),DATEDIF($A$1,AB463,"d")+1,"-")</f>
        <v>-</v>
      </c>
      <c r="S463" s="1">
        <f ca="1">IF(AND(M463="×",OR(N463="×",N463="")),DATEDIF($A$1,AA463,"d"),"-")</f>
        <v>259</v>
      </c>
      <c r="T463" s="10">
        <f t="shared" ca="1" si="107"/>
        <v>93</v>
      </c>
      <c r="U463" s="11">
        <f t="shared" si="108"/>
        <v>0.83333333333333337</v>
      </c>
      <c r="V463" s="11" t="str">
        <f t="shared" ca="1" si="109"/>
        <v>-</v>
      </c>
      <c r="W463" s="7">
        <f ca="1">IF(OR(M463="〇",N463="〇"),IF(E463&lt;=$C$1,YEAR(TODAY()),YEAR(TODAY())-1),IF(E463&lt;=$C$1,YEAR(TODAY())+1,YEAR(TODAY())))</f>
        <v>2022</v>
      </c>
      <c r="X463" s="7" t="str">
        <f t="shared" si="101"/>
        <v>0615</v>
      </c>
      <c r="Y463" s="7">
        <f ca="1">IF(H463&lt;$C$1,YEAR(TODAY())+1,YEAR(TODAY()))</f>
        <v>2022</v>
      </c>
      <c r="Z463" s="8" t="str">
        <f t="shared" si="102"/>
        <v>0915</v>
      </c>
      <c r="AA463" s="9">
        <f t="shared" ca="1" si="110"/>
        <v>44727</v>
      </c>
      <c r="AB463" s="9">
        <f t="shared" ca="1" si="111"/>
        <v>44819</v>
      </c>
    </row>
    <row r="464" spans="1:28" x14ac:dyDescent="0.7">
      <c r="A464" s="1" t="s">
        <v>479</v>
      </c>
      <c r="B464" s="1" t="s">
        <v>114</v>
      </c>
      <c r="C464" s="1">
        <v>3</v>
      </c>
      <c r="E464" s="4">
        <v>610</v>
      </c>
      <c r="F464" s="4" t="str">
        <f t="shared" si="103"/>
        <v/>
      </c>
      <c r="G464" s="4" t="str">
        <f t="shared" si="104"/>
        <v/>
      </c>
      <c r="H464" s="4">
        <v>912</v>
      </c>
      <c r="I464" s="3">
        <v>0</v>
      </c>
      <c r="J464" s="3" t="str">
        <f t="shared" si="105"/>
        <v/>
      </c>
      <c r="K464" s="3" t="str">
        <f t="shared" si="106"/>
        <v/>
      </c>
      <c r="L464" s="11">
        <v>0.83333333333333337</v>
      </c>
      <c r="M464" s="1" t="str">
        <f ca="1">IF(E464&lt;=H464,IF(AND($C$1&gt;=E464,$C$1&lt;=H464),"〇","×"),IF(AND($C$1&gt;=E464,$C$1&lt;=F464),"〇","×"))</f>
        <v>×</v>
      </c>
      <c r="N464" s="1" t="str">
        <f>IF(E464&gt;H464,IF(AND($C$1&gt;=G464,$C$1&lt;=H464),"〇","×"),"")</f>
        <v/>
      </c>
      <c r="O464" s="1" t="str">
        <f t="shared" ref="O464:O527" ca="1" si="112">IF(I464&lt;L464,IF(AND($B$1&gt;=I464,$B$1&lt;=L464),"〇","×"),IF(AND($B$1&gt;=I464,$B$1&lt;=J464),"〇","×"))</f>
        <v>〇</v>
      </c>
      <c r="P464" s="1" t="str">
        <f t="shared" ref="P464:P527" si="113">IF(I464&gt;L464,IF(AND($B$1&gt;=K464,$B$1&lt;=L464),"〇","×"),"")</f>
        <v/>
      </c>
      <c r="Q464" s="1" t="str">
        <f t="shared" ref="Q464:Q527" ca="1" si="114">IF(AND(OR(M464="〇",N464="〇"),OR(O464="〇",P464="〇")),"◎","×")</f>
        <v>×</v>
      </c>
      <c r="R464" s="1" t="str">
        <f ca="1">IF(OR(M464="〇",N464="〇"),DATEDIF($A$1,AB464,"d")+1,"-")</f>
        <v>-</v>
      </c>
      <c r="S464" s="1">
        <f ca="1">IF(AND(M464="×",OR(N464="×",N464="")),DATEDIF($A$1,AA464,"d"),"-")</f>
        <v>254</v>
      </c>
      <c r="T464" s="10">
        <f t="shared" ca="1" si="107"/>
        <v>95</v>
      </c>
      <c r="U464" s="11">
        <f t="shared" si="108"/>
        <v>0.83333333333333337</v>
      </c>
      <c r="V464" s="11" t="str">
        <f t="shared" ca="1" si="109"/>
        <v>-</v>
      </c>
      <c r="W464" s="7">
        <f ca="1">IF(OR(M464="〇",N464="〇"),IF(E464&lt;=$C$1,YEAR(TODAY()),YEAR(TODAY())-1),IF(E464&lt;=$C$1,YEAR(TODAY())+1,YEAR(TODAY())))</f>
        <v>2022</v>
      </c>
      <c r="X464" s="7" t="str">
        <f t="shared" si="101"/>
        <v>0610</v>
      </c>
      <c r="Y464" s="7">
        <f ca="1">IF(H464&lt;$C$1,YEAR(TODAY())+1,YEAR(TODAY()))</f>
        <v>2022</v>
      </c>
      <c r="Z464" s="8" t="str">
        <f t="shared" si="102"/>
        <v>0912</v>
      </c>
      <c r="AA464" s="9">
        <f t="shared" ca="1" si="110"/>
        <v>44722</v>
      </c>
      <c r="AB464" s="9">
        <f t="shared" ca="1" si="111"/>
        <v>44816</v>
      </c>
    </row>
    <row r="465" spans="1:28" x14ac:dyDescent="0.7">
      <c r="A465" s="1" t="s">
        <v>480</v>
      </c>
      <c r="B465" s="1" t="s">
        <v>60</v>
      </c>
      <c r="C465" s="1">
        <v>3</v>
      </c>
      <c r="E465" s="4">
        <v>601</v>
      </c>
      <c r="F465" s="4" t="str">
        <f t="shared" si="103"/>
        <v/>
      </c>
      <c r="G465" s="4" t="str">
        <f t="shared" si="104"/>
        <v/>
      </c>
      <c r="H465" s="4">
        <v>915</v>
      </c>
      <c r="I465" s="3">
        <v>0</v>
      </c>
      <c r="J465" s="3" t="str">
        <f t="shared" si="105"/>
        <v/>
      </c>
      <c r="K465" s="3" t="str">
        <f t="shared" si="106"/>
        <v/>
      </c>
      <c r="L465" s="11">
        <v>0.83333333333333337</v>
      </c>
      <c r="M465" s="1" t="str">
        <f ca="1">IF(E465&lt;=H465,IF(AND($C$1&gt;=E465,$C$1&lt;=H465),"〇","×"),IF(AND($C$1&gt;=E465,$C$1&lt;=F465),"〇","×"))</f>
        <v>×</v>
      </c>
      <c r="N465" s="1" t="str">
        <f>IF(E465&gt;H465,IF(AND($C$1&gt;=G465,$C$1&lt;=H465),"〇","×"),"")</f>
        <v/>
      </c>
      <c r="O465" s="1" t="str">
        <f t="shared" ca="1" si="112"/>
        <v>〇</v>
      </c>
      <c r="P465" s="1" t="str">
        <f t="shared" si="113"/>
        <v/>
      </c>
      <c r="Q465" s="1" t="str">
        <f t="shared" ca="1" si="114"/>
        <v>×</v>
      </c>
      <c r="R465" s="1" t="str">
        <f ca="1">IF(OR(M465="〇",N465="〇"),DATEDIF($A$1,AB465,"d")+1,"-")</f>
        <v>-</v>
      </c>
      <c r="S465" s="1">
        <f ca="1">IF(AND(M465="×",OR(N465="×",N465="")),DATEDIF($A$1,AA465,"d"),"-")</f>
        <v>245</v>
      </c>
      <c r="T465" s="10">
        <f t="shared" ca="1" si="107"/>
        <v>107</v>
      </c>
      <c r="U465" s="11">
        <f t="shared" si="108"/>
        <v>0.83333333333333337</v>
      </c>
      <c r="V465" s="11" t="str">
        <f t="shared" ca="1" si="109"/>
        <v>-</v>
      </c>
      <c r="W465" s="7">
        <f ca="1">IF(OR(M465="〇",N465="〇"),IF(E465&lt;=$C$1,YEAR(TODAY()),YEAR(TODAY())-1),IF(E465&lt;=$C$1,YEAR(TODAY())+1,YEAR(TODAY())))</f>
        <v>2022</v>
      </c>
      <c r="X465" s="7" t="str">
        <f t="shared" si="101"/>
        <v>0601</v>
      </c>
      <c r="Y465" s="7">
        <f ca="1">IF(H465&lt;$C$1,YEAR(TODAY())+1,YEAR(TODAY()))</f>
        <v>2022</v>
      </c>
      <c r="Z465" s="8" t="str">
        <f t="shared" si="102"/>
        <v>0915</v>
      </c>
      <c r="AA465" s="9">
        <f t="shared" ca="1" si="110"/>
        <v>44713</v>
      </c>
      <c r="AB465" s="9">
        <f t="shared" ca="1" si="111"/>
        <v>44819</v>
      </c>
    </row>
    <row r="466" spans="1:28" x14ac:dyDescent="0.7">
      <c r="A466" s="1" t="s">
        <v>481</v>
      </c>
      <c r="B466" s="1" t="s">
        <v>117</v>
      </c>
      <c r="C466" s="1">
        <v>5</v>
      </c>
      <c r="E466" s="4">
        <v>101</v>
      </c>
      <c r="F466" s="4" t="str">
        <f t="shared" si="103"/>
        <v/>
      </c>
      <c r="G466" s="4" t="str">
        <f t="shared" si="104"/>
        <v/>
      </c>
      <c r="H466" s="4">
        <v>101</v>
      </c>
      <c r="I466" s="3">
        <v>0.84722222222222221</v>
      </c>
      <c r="J466" s="3" t="str">
        <f t="shared" si="105"/>
        <v/>
      </c>
      <c r="K466" s="3" t="str">
        <f t="shared" si="106"/>
        <v/>
      </c>
      <c r="L466" s="11">
        <v>0.97430555555555554</v>
      </c>
      <c r="M466" s="1" t="str">
        <f ca="1">IF(E466&lt;=H466,IF(AND($C$1&gt;=E466,$C$1&lt;=H466),"〇","×"),IF(AND($C$1&gt;=E466,$C$1&lt;=F466),"〇","×"))</f>
        <v>×</v>
      </c>
      <c r="N466" s="1" t="str">
        <f>IF(E466&gt;H466,IF(AND($C$1&gt;=G466,$C$1&lt;=H466),"〇","×"),"")</f>
        <v/>
      </c>
      <c r="O466" s="1" t="str">
        <f t="shared" ca="1" si="112"/>
        <v>×</v>
      </c>
      <c r="P466" s="1" t="str">
        <f t="shared" si="113"/>
        <v/>
      </c>
      <c r="Q466" s="1" t="str">
        <f t="shared" ca="1" si="114"/>
        <v>×</v>
      </c>
      <c r="R466" s="1" t="str">
        <f ca="1">IF(OR(M466="〇",N466="〇"),DATEDIF($A$1,AB466,"d")+1,"-")</f>
        <v>-</v>
      </c>
      <c r="S466" s="1">
        <f ca="1">IF(AND(M466="×",OR(N466="×",N466="")),DATEDIF($A$1,AA466,"d"),"-")</f>
        <v>94</v>
      </c>
      <c r="T466" s="10">
        <f t="shared" ca="1" si="107"/>
        <v>1</v>
      </c>
      <c r="U466" s="11">
        <f t="shared" si="108"/>
        <v>0.12708333333333333</v>
      </c>
      <c r="V466" s="11" t="str">
        <f t="shared" ca="1" si="109"/>
        <v>-</v>
      </c>
      <c r="W466" s="7">
        <f ca="1">IF(OR(M466="〇",N466="〇"),IF(E466&lt;=$C$1,YEAR(TODAY()),YEAR(TODAY())-1),IF(E466&lt;=$C$1,YEAR(TODAY())+1,YEAR(TODAY())))</f>
        <v>2022</v>
      </c>
      <c r="X466" s="7" t="str">
        <f t="shared" si="101"/>
        <v>0101</v>
      </c>
      <c r="Y466" s="7">
        <f ca="1">IF(H466&lt;$C$1,YEAR(TODAY())+1,YEAR(TODAY()))</f>
        <v>2022</v>
      </c>
      <c r="Z466" s="8" t="str">
        <f t="shared" si="102"/>
        <v>0101</v>
      </c>
      <c r="AA466" s="9">
        <f t="shared" ca="1" si="110"/>
        <v>44562</v>
      </c>
      <c r="AB466" s="9">
        <f t="shared" ca="1" si="111"/>
        <v>44562</v>
      </c>
    </row>
    <row r="467" spans="1:28" x14ac:dyDescent="0.7">
      <c r="A467" s="1" t="s">
        <v>482</v>
      </c>
      <c r="B467" s="1" t="s">
        <v>60</v>
      </c>
      <c r="C467" s="1">
        <v>5</v>
      </c>
      <c r="E467" s="4">
        <v>111</v>
      </c>
      <c r="F467" s="4" t="str">
        <f t="shared" si="103"/>
        <v/>
      </c>
      <c r="G467" s="4" t="str">
        <f t="shared" si="104"/>
        <v/>
      </c>
      <c r="H467" s="4">
        <v>111</v>
      </c>
      <c r="I467" s="3">
        <v>0.84722222222222221</v>
      </c>
      <c r="J467" s="3" t="str">
        <f t="shared" si="105"/>
        <v/>
      </c>
      <c r="K467" s="3" t="str">
        <f t="shared" si="106"/>
        <v/>
      </c>
      <c r="L467" s="11">
        <v>0.97430555555555554</v>
      </c>
      <c r="M467" s="1" t="str">
        <f ca="1">IF(E467&lt;=H467,IF(AND($C$1&gt;=E467,$C$1&lt;=H467),"〇","×"),IF(AND($C$1&gt;=E467,$C$1&lt;=F467),"〇","×"))</f>
        <v>×</v>
      </c>
      <c r="N467" s="1" t="str">
        <f>IF(E467&gt;H467,IF(AND($C$1&gt;=G467,$C$1&lt;=H467),"〇","×"),"")</f>
        <v/>
      </c>
      <c r="O467" s="1" t="str">
        <f t="shared" ca="1" si="112"/>
        <v>×</v>
      </c>
      <c r="P467" s="1" t="str">
        <f t="shared" si="113"/>
        <v/>
      </c>
      <c r="Q467" s="1" t="str">
        <f t="shared" ca="1" si="114"/>
        <v>×</v>
      </c>
      <c r="R467" s="1" t="str">
        <f ca="1">IF(OR(M467="〇",N467="〇"),DATEDIF($A$1,AB467,"d")+1,"-")</f>
        <v>-</v>
      </c>
      <c r="S467" s="1">
        <f ca="1">IF(AND(M467="×",OR(N467="×",N467="")),DATEDIF($A$1,AA467,"d"),"-")</f>
        <v>104</v>
      </c>
      <c r="T467" s="10">
        <f t="shared" ca="1" si="107"/>
        <v>1</v>
      </c>
      <c r="U467" s="11">
        <f t="shared" si="108"/>
        <v>0.12708333333333333</v>
      </c>
      <c r="V467" s="11" t="str">
        <f t="shared" ca="1" si="109"/>
        <v>-</v>
      </c>
      <c r="W467" s="7">
        <f ca="1">IF(OR(M467="〇",N467="〇"),IF(E467&lt;=$C$1,YEAR(TODAY()),YEAR(TODAY())-1),IF(E467&lt;=$C$1,YEAR(TODAY())+1,YEAR(TODAY())))</f>
        <v>2022</v>
      </c>
      <c r="X467" s="7" t="str">
        <f t="shared" si="101"/>
        <v>0111</v>
      </c>
      <c r="Y467" s="7">
        <f ca="1">IF(H467&lt;$C$1,YEAR(TODAY())+1,YEAR(TODAY()))</f>
        <v>2022</v>
      </c>
      <c r="Z467" s="8" t="str">
        <f t="shared" si="102"/>
        <v>0111</v>
      </c>
      <c r="AA467" s="9">
        <f t="shared" ca="1" si="110"/>
        <v>44572</v>
      </c>
      <c r="AB467" s="9">
        <f t="shared" ca="1" si="111"/>
        <v>44572</v>
      </c>
    </row>
    <row r="468" spans="1:28" x14ac:dyDescent="0.7">
      <c r="A468" s="1" t="s">
        <v>483</v>
      </c>
      <c r="B468" s="1" t="s">
        <v>117</v>
      </c>
      <c r="C468" s="1">
        <v>5</v>
      </c>
      <c r="E468" s="4">
        <v>202</v>
      </c>
      <c r="F468" s="4" t="str">
        <f t="shared" si="103"/>
        <v/>
      </c>
      <c r="G468" s="4" t="str">
        <f t="shared" si="104"/>
        <v/>
      </c>
      <c r="H468" s="4">
        <v>202</v>
      </c>
      <c r="I468" s="3">
        <v>0.84722222222222221</v>
      </c>
      <c r="J468" s="3" t="str">
        <f t="shared" si="105"/>
        <v/>
      </c>
      <c r="K468" s="3" t="str">
        <f t="shared" si="106"/>
        <v/>
      </c>
      <c r="L468" s="11">
        <v>0.97430555555555554</v>
      </c>
      <c r="M468" s="1" t="str">
        <f ca="1">IF(E468&lt;=H468,IF(AND($C$1&gt;=E468,$C$1&lt;=H468),"〇","×"),IF(AND($C$1&gt;=E468,$C$1&lt;=F468),"〇","×"))</f>
        <v>×</v>
      </c>
      <c r="N468" s="1" t="str">
        <f>IF(E468&gt;H468,IF(AND($C$1&gt;=G468,$C$1&lt;=H468),"〇","×"),"")</f>
        <v/>
      </c>
      <c r="O468" s="1" t="str">
        <f t="shared" ca="1" si="112"/>
        <v>×</v>
      </c>
      <c r="P468" s="1" t="str">
        <f t="shared" si="113"/>
        <v/>
      </c>
      <c r="Q468" s="1" t="str">
        <f t="shared" ca="1" si="114"/>
        <v>×</v>
      </c>
      <c r="R468" s="1" t="str">
        <f ca="1">IF(OR(M468="〇",N468="〇"),DATEDIF($A$1,AB468,"d")+1,"-")</f>
        <v>-</v>
      </c>
      <c r="S468" s="1">
        <f ca="1">IF(AND(M468="×",OR(N468="×",N468="")),DATEDIF($A$1,AA468,"d"),"-")</f>
        <v>126</v>
      </c>
      <c r="T468" s="10">
        <f t="shared" ca="1" si="107"/>
        <v>1</v>
      </c>
      <c r="U468" s="11">
        <f t="shared" si="108"/>
        <v>0.12708333333333333</v>
      </c>
      <c r="V468" s="11" t="str">
        <f t="shared" ca="1" si="109"/>
        <v>-</v>
      </c>
      <c r="W468" s="7">
        <f ca="1">IF(OR(M468="〇",N468="〇"),IF(E468&lt;=$C$1,YEAR(TODAY()),YEAR(TODAY())-1),IF(E468&lt;=$C$1,YEAR(TODAY())+1,YEAR(TODAY())))</f>
        <v>2022</v>
      </c>
      <c r="X468" s="7" t="str">
        <f t="shared" si="101"/>
        <v>0202</v>
      </c>
      <c r="Y468" s="7">
        <f ca="1">IF(H468&lt;$C$1,YEAR(TODAY())+1,YEAR(TODAY()))</f>
        <v>2022</v>
      </c>
      <c r="Z468" s="8" t="str">
        <f t="shared" si="102"/>
        <v>0202</v>
      </c>
      <c r="AA468" s="9">
        <f t="shared" ca="1" si="110"/>
        <v>44594</v>
      </c>
      <c r="AB468" s="9">
        <f t="shared" ca="1" si="111"/>
        <v>44594</v>
      </c>
    </row>
    <row r="469" spans="1:28" x14ac:dyDescent="0.7">
      <c r="A469" s="1" t="s">
        <v>484</v>
      </c>
      <c r="B469" s="1" t="s">
        <v>117</v>
      </c>
      <c r="C469" s="1">
        <v>5</v>
      </c>
      <c r="E469" s="4">
        <v>222</v>
      </c>
      <c r="F469" s="4" t="str">
        <f t="shared" si="103"/>
        <v/>
      </c>
      <c r="G469" s="4" t="str">
        <f t="shared" si="104"/>
        <v/>
      </c>
      <c r="H469" s="4">
        <v>222</v>
      </c>
      <c r="I469" s="3">
        <v>0.84722222222222221</v>
      </c>
      <c r="J469" s="3" t="str">
        <f t="shared" si="105"/>
        <v/>
      </c>
      <c r="K469" s="3" t="str">
        <f t="shared" si="106"/>
        <v/>
      </c>
      <c r="L469" s="11">
        <v>0.97430555555555554</v>
      </c>
      <c r="M469" s="1" t="str">
        <f ca="1">IF(E469&lt;=H469,IF(AND($C$1&gt;=E469,$C$1&lt;=H469),"〇","×"),IF(AND($C$1&gt;=E469,$C$1&lt;=F469),"〇","×"))</f>
        <v>×</v>
      </c>
      <c r="N469" s="1" t="str">
        <f>IF(E469&gt;H469,IF(AND($C$1&gt;=G469,$C$1&lt;=H469),"〇","×"),"")</f>
        <v/>
      </c>
      <c r="O469" s="1" t="str">
        <f t="shared" ca="1" si="112"/>
        <v>×</v>
      </c>
      <c r="P469" s="1" t="str">
        <f t="shared" si="113"/>
        <v/>
      </c>
      <c r="Q469" s="1" t="str">
        <f t="shared" ca="1" si="114"/>
        <v>×</v>
      </c>
      <c r="R469" s="1" t="str">
        <f ca="1">IF(OR(M469="〇",N469="〇"),DATEDIF($A$1,AB469,"d")+1,"-")</f>
        <v>-</v>
      </c>
      <c r="S469" s="1">
        <f ca="1">IF(AND(M469="×",OR(N469="×",N469="")),DATEDIF($A$1,AA469,"d"),"-")</f>
        <v>146</v>
      </c>
      <c r="T469" s="10">
        <f t="shared" ca="1" si="107"/>
        <v>1</v>
      </c>
      <c r="U469" s="11">
        <f t="shared" si="108"/>
        <v>0.12708333333333333</v>
      </c>
      <c r="V469" s="11" t="str">
        <f t="shared" ca="1" si="109"/>
        <v>-</v>
      </c>
      <c r="W469" s="7">
        <f ca="1">IF(OR(M469="〇",N469="〇"),IF(E469&lt;=$C$1,YEAR(TODAY()),YEAR(TODAY())-1),IF(E469&lt;=$C$1,YEAR(TODAY())+1,YEAR(TODAY())))</f>
        <v>2022</v>
      </c>
      <c r="X469" s="7" t="str">
        <f t="shared" si="101"/>
        <v>0222</v>
      </c>
      <c r="Y469" s="7">
        <f ca="1">IF(H469&lt;$C$1,YEAR(TODAY())+1,YEAR(TODAY()))</f>
        <v>2022</v>
      </c>
      <c r="Z469" s="8" t="str">
        <f t="shared" si="102"/>
        <v>0222</v>
      </c>
      <c r="AA469" s="9">
        <f t="shared" ca="1" si="110"/>
        <v>44614</v>
      </c>
      <c r="AB469" s="9">
        <f t="shared" ca="1" si="111"/>
        <v>44614</v>
      </c>
    </row>
    <row r="470" spans="1:28" x14ac:dyDescent="0.7">
      <c r="A470" s="1" t="s">
        <v>485</v>
      </c>
      <c r="B470" s="1" t="s">
        <v>117</v>
      </c>
      <c r="C470" s="1">
        <v>5</v>
      </c>
      <c r="E470" s="4">
        <v>303</v>
      </c>
      <c r="F470" s="4" t="str">
        <f t="shared" si="103"/>
        <v/>
      </c>
      <c r="G470" s="4" t="str">
        <f t="shared" si="104"/>
        <v/>
      </c>
      <c r="H470" s="4">
        <v>303</v>
      </c>
      <c r="I470" s="3">
        <v>0.84722222222222221</v>
      </c>
      <c r="J470" s="3" t="str">
        <f t="shared" si="105"/>
        <v/>
      </c>
      <c r="K470" s="3" t="str">
        <f t="shared" si="106"/>
        <v/>
      </c>
      <c r="L470" s="11">
        <v>0.97430555555555554</v>
      </c>
      <c r="M470" s="1" t="str">
        <f ca="1">IF(E470&lt;=H470,IF(AND($C$1&gt;=E470,$C$1&lt;=H470),"〇","×"),IF(AND($C$1&gt;=E470,$C$1&lt;=F470),"〇","×"))</f>
        <v>×</v>
      </c>
      <c r="N470" s="1" t="str">
        <f>IF(E470&gt;H470,IF(AND($C$1&gt;=G470,$C$1&lt;=H470),"〇","×"),"")</f>
        <v/>
      </c>
      <c r="O470" s="1" t="str">
        <f t="shared" ca="1" si="112"/>
        <v>×</v>
      </c>
      <c r="P470" s="1" t="str">
        <f t="shared" si="113"/>
        <v/>
      </c>
      <c r="Q470" s="1" t="str">
        <f t="shared" ca="1" si="114"/>
        <v>×</v>
      </c>
      <c r="R470" s="1" t="str">
        <f ca="1">IF(OR(M470="〇",N470="〇"),DATEDIF($A$1,AB470,"d")+1,"-")</f>
        <v>-</v>
      </c>
      <c r="S470" s="1">
        <f ca="1">IF(AND(M470="×",OR(N470="×",N470="")),DATEDIF($A$1,AA470,"d"),"-")</f>
        <v>155</v>
      </c>
      <c r="T470" s="10">
        <f t="shared" ca="1" si="107"/>
        <v>1</v>
      </c>
      <c r="U470" s="11">
        <f t="shared" si="108"/>
        <v>0.12708333333333333</v>
      </c>
      <c r="V470" s="11" t="str">
        <f t="shared" ca="1" si="109"/>
        <v>-</v>
      </c>
      <c r="W470" s="7">
        <f ca="1">IF(OR(M470="〇",N470="〇"),IF(E470&lt;=$C$1,YEAR(TODAY()),YEAR(TODAY())-1),IF(E470&lt;=$C$1,YEAR(TODAY())+1,YEAR(TODAY())))</f>
        <v>2022</v>
      </c>
      <c r="X470" s="7" t="str">
        <f t="shared" si="101"/>
        <v>0303</v>
      </c>
      <c r="Y470" s="7">
        <f ca="1">IF(H470&lt;$C$1,YEAR(TODAY())+1,YEAR(TODAY()))</f>
        <v>2022</v>
      </c>
      <c r="Z470" s="8" t="str">
        <f t="shared" si="102"/>
        <v>0303</v>
      </c>
      <c r="AA470" s="9">
        <f t="shared" ca="1" si="110"/>
        <v>44623</v>
      </c>
      <c r="AB470" s="9">
        <f t="shared" ca="1" si="111"/>
        <v>44623</v>
      </c>
    </row>
    <row r="471" spans="1:28" x14ac:dyDescent="0.7">
      <c r="A471" s="1" t="s">
        <v>486</v>
      </c>
      <c r="B471" s="1" t="s">
        <v>117</v>
      </c>
      <c r="C471" s="1">
        <v>5</v>
      </c>
      <c r="E471" s="4">
        <v>404</v>
      </c>
      <c r="F471" s="4" t="str">
        <f t="shared" si="103"/>
        <v/>
      </c>
      <c r="G471" s="4" t="str">
        <f t="shared" si="104"/>
        <v/>
      </c>
      <c r="H471" s="4">
        <v>404</v>
      </c>
      <c r="I471" s="3">
        <v>0.84722222222222221</v>
      </c>
      <c r="J471" s="3" t="str">
        <f t="shared" si="105"/>
        <v/>
      </c>
      <c r="K471" s="3" t="str">
        <f t="shared" si="106"/>
        <v/>
      </c>
      <c r="L471" s="11">
        <v>0.97430555555555554</v>
      </c>
      <c r="M471" s="1" t="str">
        <f ca="1">IF(E471&lt;=H471,IF(AND($C$1&gt;=E471,$C$1&lt;=H471),"〇","×"),IF(AND($C$1&gt;=E471,$C$1&lt;=F471),"〇","×"))</f>
        <v>×</v>
      </c>
      <c r="N471" s="1" t="str">
        <f>IF(E471&gt;H471,IF(AND($C$1&gt;=G471,$C$1&lt;=H471),"〇","×"),"")</f>
        <v/>
      </c>
      <c r="O471" s="1" t="str">
        <f t="shared" ca="1" si="112"/>
        <v>×</v>
      </c>
      <c r="P471" s="1" t="str">
        <f t="shared" si="113"/>
        <v/>
      </c>
      <c r="Q471" s="1" t="str">
        <f t="shared" ca="1" si="114"/>
        <v>×</v>
      </c>
      <c r="R471" s="1" t="str">
        <f ca="1">IF(OR(M471="〇",N471="〇"),DATEDIF($A$1,AB471,"d")+1,"-")</f>
        <v>-</v>
      </c>
      <c r="S471" s="1">
        <f ca="1">IF(AND(M471="×",OR(N471="×",N471="")),DATEDIF($A$1,AA471,"d"),"-")</f>
        <v>187</v>
      </c>
      <c r="T471" s="10">
        <f t="shared" ca="1" si="107"/>
        <v>1</v>
      </c>
      <c r="U471" s="11">
        <f t="shared" si="108"/>
        <v>0.12708333333333333</v>
      </c>
      <c r="V471" s="11" t="str">
        <f t="shared" ca="1" si="109"/>
        <v>-</v>
      </c>
      <c r="W471" s="7">
        <f ca="1">IF(OR(M471="〇",N471="〇"),IF(E471&lt;=$C$1,YEAR(TODAY()),YEAR(TODAY())-1),IF(E471&lt;=$C$1,YEAR(TODAY())+1,YEAR(TODAY())))</f>
        <v>2022</v>
      </c>
      <c r="X471" s="7" t="str">
        <f t="shared" si="101"/>
        <v>0404</v>
      </c>
      <c r="Y471" s="7">
        <f ca="1">IF(H471&lt;$C$1,YEAR(TODAY())+1,YEAR(TODAY()))</f>
        <v>2022</v>
      </c>
      <c r="Z471" s="8" t="str">
        <f t="shared" si="102"/>
        <v>0404</v>
      </c>
      <c r="AA471" s="9">
        <f t="shared" ca="1" si="110"/>
        <v>44655</v>
      </c>
      <c r="AB471" s="9">
        <f t="shared" ca="1" si="111"/>
        <v>44655</v>
      </c>
    </row>
    <row r="472" spans="1:28" x14ac:dyDescent="0.7">
      <c r="A472" s="1" t="s">
        <v>487</v>
      </c>
      <c r="B472" s="1" t="s">
        <v>117</v>
      </c>
      <c r="C472" s="1">
        <v>5</v>
      </c>
      <c r="E472" s="4">
        <v>505</v>
      </c>
      <c r="F472" s="4" t="str">
        <f t="shared" si="103"/>
        <v/>
      </c>
      <c r="G472" s="4" t="str">
        <f t="shared" si="104"/>
        <v/>
      </c>
      <c r="H472" s="4">
        <v>505</v>
      </c>
      <c r="I472" s="3">
        <v>0.84722222222222221</v>
      </c>
      <c r="J472" s="3" t="str">
        <f t="shared" si="105"/>
        <v/>
      </c>
      <c r="K472" s="3" t="str">
        <f t="shared" si="106"/>
        <v/>
      </c>
      <c r="L472" s="11">
        <v>0.97430555555555554</v>
      </c>
      <c r="M472" s="1" t="str">
        <f ca="1">IF(E472&lt;=H472,IF(AND($C$1&gt;=E472,$C$1&lt;=H472),"〇","×"),IF(AND($C$1&gt;=E472,$C$1&lt;=F472),"〇","×"))</f>
        <v>×</v>
      </c>
      <c r="N472" s="1" t="str">
        <f>IF(E472&gt;H472,IF(AND($C$1&gt;=G472,$C$1&lt;=H472),"〇","×"),"")</f>
        <v/>
      </c>
      <c r="O472" s="1" t="str">
        <f t="shared" ca="1" si="112"/>
        <v>×</v>
      </c>
      <c r="P472" s="1" t="str">
        <f t="shared" si="113"/>
        <v/>
      </c>
      <c r="Q472" s="1" t="str">
        <f t="shared" ca="1" si="114"/>
        <v>×</v>
      </c>
      <c r="R472" s="1" t="str">
        <f ca="1">IF(OR(M472="〇",N472="〇"),DATEDIF($A$1,AB472,"d")+1,"-")</f>
        <v>-</v>
      </c>
      <c r="S472" s="1">
        <f ca="1">IF(AND(M472="×",OR(N472="×",N472="")),DATEDIF($A$1,AA472,"d"),"-")</f>
        <v>218</v>
      </c>
      <c r="T472" s="10">
        <f t="shared" ca="1" si="107"/>
        <v>1</v>
      </c>
      <c r="U472" s="11">
        <f t="shared" si="108"/>
        <v>0.12708333333333333</v>
      </c>
      <c r="V472" s="11" t="str">
        <f t="shared" ca="1" si="109"/>
        <v>-</v>
      </c>
      <c r="W472" s="7">
        <f ca="1">IF(OR(M472="〇",N472="〇"),IF(E472&lt;=$C$1,YEAR(TODAY()),YEAR(TODAY())-1),IF(E472&lt;=$C$1,YEAR(TODAY())+1,YEAR(TODAY())))</f>
        <v>2022</v>
      </c>
      <c r="X472" s="7" t="str">
        <f t="shared" si="101"/>
        <v>0505</v>
      </c>
      <c r="Y472" s="7">
        <f ca="1">IF(H472&lt;$C$1,YEAR(TODAY())+1,YEAR(TODAY()))</f>
        <v>2022</v>
      </c>
      <c r="Z472" s="8" t="str">
        <f t="shared" si="102"/>
        <v>0505</v>
      </c>
      <c r="AA472" s="9">
        <f t="shared" ca="1" si="110"/>
        <v>44686</v>
      </c>
      <c r="AB472" s="9">
        <f t="shared" ca="1" si="111"/>
        <v>44686</v>
      </c>
    </row>
    <row r="473" spans="1:28" x14ac:dyDescent="0.7">
      <c r="A473" s="1" t="s">
        <v>488</v>
      </c>
      <c r="B473" s="1" t="s">
        <v>117</v>
      </c>
      <c r="C473" s="1">
        <v>5</v>
      </c>
      <c r="E473" s="4">
        <v>606</v>
      </c>
      <c r="F473" s="4" t="str">
        <f t="shared" si="103"/>
        <v/>
      </c>
      <c r="G473" s="4" t="str">
        <f t="shared" si="104"/>
        <v/>
      </c>
      <c r="H473" s="4">
        <v>606</v>
      </c>
      <c r="I473" s="3">
        <v>0.84722222222222221</v>
      </c>
      <c r="J473" s="3" t="str">
        <f t="shared" si="105"/>
        <v/>
      </c>
      <c r="K473" s="3" t="str">
        <f t="shared" si="106"/>
        <v/>
      </c>
      <c r="L473" s="11">
        <v>0.97430555555555554</v>
      </c>
      <c r="M473" s="1" t="str">
        <f ca="1">IF(E473&lt;=H473,IF(AND($C$1&gt;=E473,$C$1&lt;=H473),"〇","×"),IF(AND($C$1&gt;=E473,$C$1&lt;=F473),"〇","×"))</f>
        <v>×</v>
      </c>
      <c r="N473" s="1" t="str">
        <f>IF(E473&gt;H473,IF(AND($C$1&gt;=G473,$C$1&lt;=H473),"〇","×"),"")</f>
        <v/>
      </c>
      <c r="O473" s="1" t="str">
        <f t="shared" ca="1" si="112"/>
        <v>×</v>
      </c>
      <c r="P473" s="1" t="str">
        <f t="shared" si="113"/>
        <v/>
      </c>
      <c r="Q473" s="1" t="str">
        <f t="shared" ca="1" si="114"/>
        <v>×</v>
      </c>
      <c r="R473" s="1" t="str">
        <f ca="1">IF(OR(M473="〇",N473="〇"),DATEDIF($A$1,AB473,"d")+1,"-")</f>
        <v>-</v>
      </c>
      <c r="S473" s="1">
        <f ca="1">IF(AND(M473="×",OR(N473="×",N473="")),DATEDIF($A$1,AA473,"d"),"-")</f>
        <v>250</v>
      </c>
      <c r="T473" s="10">
        <f t="shared" ca="1" si="107"/>
        <v>1</v>
      </c>
      <c r="U473" s="11">
        <f t="shared" si="108"/>
        <v>0.12708333333333333</v>
      </c>
      <c r="V473" s="11" t="str">
        <f t="shared" ca="1" si="109"/>
        <v>-</v>
      </c>
      <c r="W473" s="7">
        <f ca="1">IF(OR(M473="〇",N473="〇"),IF(E473&lt;=$C$1,YEAR(TODAY()),YEAR(TODAY())-1),IF(E473&lt;=$C$1,YEAR(TODAY())+1,YEAR(TODAY())))</f>
        <v>2022</v>
      </c>
      <c r="X473" s="7" t="str">
        <f t="shared" si="101"/>
        <v>0606</v>
      </c>
      <c r="Y473" s="7">
        <f ca="1">IF(H473&lt;$C$1,YEAR(TODAY())+1,YEAR(TODAY()))</f>
        <v>2022</v>
      </c>
      <c r="Z473" s="8" t="str">
        <f t="shared" si="102"/>
        <v>0606</v>
      </c>
      <c r="AA473" s="9">
        <f t="shared" ca="1" si="110"/>
        <v>44718</v>
      </c>
      <c r="AB473" s="9">
        <f t="shared" ca="1" si="111"/>
        <v>44718</v>
      </c>
    </row>
    <row r="474" spans="1:28" x14ac:dyDescent="0.7">
      <c r="A474" s="1" t="s">
        <v>489</v>
      </c>
      <c r="B474" s="1" t="s">
        <v>117</v>
      </c>
      <c r="C474" s="1">
        <v>5</v>
      </c>
      <c r="E474" s="4">
        <v>707</v>
      </c>
      <c r="F474" s="4" t="str">
        <f t="shared" si="103"/>
        <v/>
      </c>
      <c r="G474" s="4" t="str">
        <f t="shared" si="104"/>
        <v/>
      </c>
      <c r="H474" s="4">
        <v>707</v>
      </c>
      <c r="I474" s="3">
        <v>0.84722222222222221</v>
      </c>
      <c r="J474" s="3" t="str">
        <f t="shared" si="105"/>
        <v/>
      </c>
      <c r="K474" s="3" t="str">
        <f t="shared" si="106"/>
        <v/>
      </c>
      <c r="L474" s="11">
        <v>0.97430555555555554</v>
      </c>
      <c r="M474" s="1" t="str">
        <f ca="1">IF(E474&lt;=H474,IF(AND($C$1&gt;=E474,$C$1&lt;=H474),"〇","×"),IF(AND($C$1&gt;=E474,$C$1&lt;=F474),"〇","×"))</f>
        <v>×</v>
      </c>
      <c r="N474" s="1" t="str">
        <f>IF(E474&gt;H474,IF(AND($C$1&gt;=G474,$C$1&lt;=H474),"〇","×"),"")</f>
        <v/>
      </c>
      <c r="O474" s="1" t="str">
        <f t="shared" ca="1" si="112"/>
        <v>×</v>
      </c>
      <c r="P474" s="1" t="str">
        <f t="shared" si="113"/>
        <v/>
      </c>
      <c r="Q474" s="1" t="str">
        <f t="shared" ca="1" si="114"/>
        <v>×</v>
      </c>
      <c r="R474" s="1" t="str">
        <f ca="1">IF(OR(M474="〇",N474="〇"),DATEDIF($A$1,AB474,"d")+1,"-")</f>
        <v>-</v>
      </c>
      <c r="S474" s="1">
        <f ca="1">IF(AND(M474="×",OR(N474="×",N474="")),DATEDIF($A$1,AA474,"d"),"-")</f>
        <v>281</v>
      </c>
      <c r="T474" s="10">
        <f t="shared" ca="1" si="107"/>
        <v>1</v>
      </c>
      <c r="U474" s="11">
        <f t="shared" si="108"/>
        <v>0.12708333333333333</v>
      </c>
      <c r="V474" s="11" t="str">
        <f t="shared" ca="1" si="109"/>
        <v>-</v>
      </c>
      <c r="W474" s="7">
        <f ca="1">IF(OR(M474="〇",N474="〇"),IF(E474&lt;=$C$1,YEAR(TODAY()),YEAR(TODAY())-1),IF(E474&lt;=$C$1,YEAR(TODAY())+1,YEAR(TODAY())))</f>
        <v>2022</v>
      </c>
      <c r="X474" s="7" t="str">
        <f t="shared" si="101"/>
        <v>0707</v>
      </c>
      <c r="Y474" s="7">
        <f ca="1">IF(H474&lt;$C$1,YEAR(TODAY())+1,YEAR(TODAY()))</f>
        <v>2022</v>
      </c>
      <c r="Z474" s="8" t="str">
        <f t="shared" si="102"/>
        <v>0707</v>
      </c>
      <c r="AA474" s="9">
        <f t="shared" ca="1" si="110"/>
        <v>44749</v>
      </c>
      <c r="AB474" s="9">
        <f t="shared" ca="1" si="111"/>
        <v>44749</v>
      </c>
    </row>
    <row r="475" spans="1:28" x14ac:dyDescent="0.7">
      <c r="A475" s="1" t="s">
        <v>490</v>
      </c>
      <c r="B475" s="1" t="s">
        <v>117</v>
      </c>
      <c r="C475" s="1">
        <v>5</v>
      </c>
      <c r="E475" s="4">
        <v>808</v>
      </c>
      <c r="F475" s="4" t="str">
        <f t="shared" si="103"/>
        <v/>
      </c>
      <c r="G475" s="4" t="str">
        <f t="shared" si="104"/>
        <v/>
      </c>
      <c r="H475" s="4">
        <v>808</v>
      </c>
      <c r="I475" s="3">
        <v>0.84722222222222221</v>
      </c>
      <c r="J475" s="3" t="str">
        <f t="shared" si="105"/>
        <v/>
      </c>
      <c r="K475" s="3" t="str">
        <f t="shared" si="106"/>
        <v/>
      </c>
      <c r="L475" s="11">
        <v>0.97430555555555554</v>
      </c>
      <c r="M475" s="1" t="str">
        <f ca="1">IF(E475&lt;=H475,IF(AND($C$1&gt;=E475,$C$1&lt;=H475),"〇","×"),IF(AND($C$1&gt;=E475,$C$1&lt;=F475),"〇","×"))</f>
        <v>×</v>
      </c>
      <c r="N475" s="1" t="str">
        <f>IF(E475&gt;H475,IF(AND($C$1&gt;=G475,$C$1&lt;=H475),"〇","×"),"")</f>
        <v/>
      </c>
      <c r="O475" s="1" t="str">
        <f t="shared" ca="1" si="112"/>
        <v>×</v>
      </c>
      <c r="P475" s="1" t="str">
        <f t="shared" si="113"/>
        <v/>
      </c>
      <c r="Q475" s="1" t="str">
        <f t="shared" ca="1" si="114"/>
        <v>×</v>
      </c>
      <c r="R475" s="1" t="str">
        <f ca="1">IF(OR(M475="〇",N475="〇"),DATEDIF($A$1,AB475,"d")+1,"-")</f>
        <v>-</v>
      </c>
      <c r="S475" s="1">
        <f ca="1">IF(AND(M475="×",OR(N475="×",N475="")),DATEDIF($A$1,AA475,"d"),"-")</f>
        <v>313</v>
      </c>
      <c r="T475" s="10">
        <f t="shared" ca="1" si="107"/>
        <v>1</v>
      </c>
      <c r="U475" s="11">
        <f t="shared" si="108"/>
        <v>0.12708333333333333</v>
      </c>
      <c r="V475" s="11" t="str">
        <f t="shared" ca="1" si="109"/>
        <v>-</v>
      </c>
      <c r="W475" s="7">
        <f ca="1">IF(OR(M475="〇",N475="〇"),IF(E475&lt;=$C$1,YEAR(TODAY()),YEAR(TODAY())-1),IF(E475&lt;=$C$1,YEAR(TODAY())+1,YEAR(TODAY())))</f>
        <v>2022</v>
      </c>
      <c r="X475" s="7" t="str">
        <f t="shared" si="101"/>
        <v>0808</v>
      </c>
      <c r="Y475" s="7">
        <f ca="1">IF(H475&lt;$C$1,YEAR(TODAY())+1,YEAR(TODAY()))</f>
        <v>2022</v>
      </c>
      <c r="Z475" s="8" t="str">
        <f t="shared" si="102"/>
        <v>0808</v>
      </c>
      <c r="AA475" s="9">
        <f t="shared" ca="1" si="110"/>
        <v>44781</v>
      </c>
      <c r="AB475" s="9">
        <f t="shared" ca="1" si="111"/>
        <v>44781</v>
      </c>
    </row>
    <row r="476" spans="1:28" x14ac:dyDescent="0.7">
      <c r="A476" s="1" t="s">
        <v>491</v>
      </c>
      <c r="B476" s="1" t="s">
        <v>117</v>
      </c>
      <c r="C476" s="1">
        <v>5</v>
      </c>
      <c r="E476" s="4">
        <v>909</v>
      </c>
      <c r="F476" s="4" t="str">
        <f t="shared" si="103"/>
        <v/>
      </c>
      <c r="G476" s="4" t="str">
        <f t="shared" si="104"/>
        <v/>
      </c>
      <c r="H476" s="4">
        <v>909</v>
      </c>
      <c r="I476" s="3">
        <v>0.84722222222222221</v>
      </c>
      <c r="J476" s="3" t="str">
        <f t="shared" si="105"/>
        <v/>
      </c>
      <c r="K476" s="3" t="str">
        <f t="shared" si="106"/>
        <v/>
      </c>
      <c r="L476" s="11">
        <v>0.97430555555555554</v>
      </c>
      <c r="M476" s="1" t="str">
        <f ca="1">IF(E476&lt;=H476,IF(AND($C$1&gt;=E476,$C$1&lt;=H476),"〇","×"),IF(AND($C$1&gt;=E476,$C$1&lt;=F476),"〇","×"))</f>
        <v>×</v>
      </c>
      <c r="N476" s="1" t="str">
        <f>IF(E476&gt;H476,IF(AND($C$1&gt;=G476,$C$1&lt;=H476),"〇","×"),"")</f>
        <v/>
      </c>
      <c r="O476" s="1" t="str">
        <f t="shared" ca="1" si="112"/>
        <v>×</v>
      </c>
      <c r="P476" s="1" t="str">
        <f t="shared" si="113"/>
        <v/>
      </c>
      <c r="Q476" s="1" t="str">
        <f t="shared" ca="1" si="114"/>
        <v>×</v>
      </c>
      <c r="R476" s="1" t="str">
        <f ca="1">IF(OR(M476="〇",N476="〇"),DATEDIF($A$1,AB476,"d")+1,"-")</f>
        <v>-</v>
      </c>
      <c r="S476" s="1">
        <f ca="1">IF(AND(M476="×",OR(N476="×",N476="")),DATEDIF($A$1,AA476,"d"),"-")</f>
        <v>345</v>
      </c>
      <c r="T476" s="10">
        <f t="shared" ca="1" si="107"/>
        <v>1</v>
      </c>
      <c r="U476" s="11">
        <f t="shared" si="108"/>
        <v>0.12708333333333333</v>
      </c>
      <c r="V476" s="11" t="str">
        <f t="shared" ca="1" si="109"/>
        <v>-</v>
      </c>
      <c r="W476" s="7">
        <f ca="1">IF(OR(M476="〇",N476="〇"),IF(E476&lt;=$C$1,YEAR(TODAY()),YEAR(TODAY())-1),IF(E476&lt;=$C$1,YEAR(TODAY())+1,YEAR(TODAY())))</f>
        <v>2022</v>
      </c>
      <c r="X476" s="7" t="str">
        <f t="shared" si="101"/>
        <v>0909</v>
      </c>
      <c r="Y476" s="7">
        <f ca="1">IF(H476&lt;$C$1,YEAR(TODAY())+1,YEAR(TODAY()))</f>
        <v>2022</v>
      </c>
      <c r="Z476" s="8" t="str">
        <f t="shared" si="102"/>
        <v>0909</v>
      </c>
      <c r="AA476" s="9">
        <f t="shared" ca="1" si="110"/>
        <v>44813</v>
      </c>
      <c r="AB476" s="9">
        <f t="shared" ca="1" si="111"/>
        <v>44813</v>
      </c>
    </row>
    <row r="477" spans="1:28" x14ac:dyDescent="0.7">
      <c r="A477" s="1" t="s">
        <v>492</v>
      </c>
      <c r="B477" s="1" t="s">
        <v>117</v>
      </c>
      <c r="C477" s="1">
        <v>5</v>
      </c>
      <c r="E477" s="4">
        <v>1010</v>
      </c>
      <c r="F477" s="4" t="str">
        <f t="shared" si="103"/>
        <v/>
      </c>
      <c r="G477" s="4" t="str">
        <f t="shared" si="104"/>
        <v/>
      </c>
      <c r="H477" s="4">
        <v>1010</v>
      </c>
      <c r="I477" s="3">
        <v>0.84722222222222221</v>
      </c>
      <c r="J477" s="3" t="str">
        <f t="shared" si="105"/>
        <v/>
      </c>
      <c r="K477" s="3" t="str">
        <f t="shared" si="106"/>
        <v/>
      </c>
      <c r="L477" s="11">
        <v>0.97430555555555554</v>
      </c>
      <c r="M477" s="1" t="str">
        <f ca="1">IF(E477&lt;=H477,IF(AND($C$1&gt;=E477,$C$1&lt;=H477),"〇","×"),IF(AND($C$1&gt;=E477,$C$1&lt;=F477),"〇","×"))</f>
        <v>×</v>
      </c>
      <c r="N477" s="1" t="str">
        <f>IF(E477&gt;H477,IF(AND($C$1&gt;=G477,$C$1&lt;=H477),"〇","×"),"")</f>
        <v/>
      </c>
      <c r="O477" s="1" t="str">
        <f t="shared" ca="1" si="112"/>
        <v>×</v>
      </c>
      <c r="P477" s="1" t="str">
        <f t="shared" si="113"/>
        <v/>
      </c>
      <c r="Q477" s="1" t="str">
        <f t="shared" ca="1" si="114"/>
        <v>×</v>
      </c>
      <c r="R477" s="1" t="str">
        <f ca="1">IF(OR(M477="〇",N477="〇"),DATEDIF($A$1,AB477,"d")+1,"-")</f>
        <v>-</v>
      </c>
      <c r="S477" s="1">
        <f ca="1">IF(AND(M477="×",OR(N477="×",N477="")),DATEDIF($A$1,AA477,"d"),"-")</f>
        <v>11</v>
      </c>
      <c r="T477" s="10">
        <f t="shared" ca="1" si="107"/>
        <v>1</v>
      </c>
      <c r="U477" s="11">
        <f t="shared" si="108"/>
        <v>0.12708333333333333</v>
      </c>
      <c r="V477" s="11" t="str">
        <f t="shared" ca="1" si="109"/>
        <v>-</v>
      </c>
      <c r="W477" s="7">
        <f ca="1">IF(OR(M477="〇",N477="〇"),IF(E477&lt;=$C$1,YEAR(TODAY()),YEAR(TODAY())-1),IF(E477&lt;=$C$1,YEAR(TODAY())+1,YEAR(TODAY())))</f>
        <v>2021</v>
      </c>
      <c r="X477" s="7" t="str">
        <f t="shared" si="101"/>
        <v>1010</v>
      </c>
      <c r="Y477" s="7">
        <f ca="1">IF(H477&lt;$C$1,YEAR(TODAY())+1,YEAR(TODAY()))</f>
        <v>2021</v>
      </c>
      <c r="Z477" s="8" t="str">
        <f t="shared" si="102"/>
        <v>1010</v>
      </c>
      <c r="AA477" s="9">
        <f t="shared" ca="1" si="110"/>
        <v>44479</v>
      </c>
      <c r="AB477" s="9">
        <f t="shared" ca="1" si="111"/>
        <v>44479</v>
      </c>
    </row>
    <row r="478" spans="1:28" x14ac:dyDescent="0.7">
      <c r="A478" s="1" t="s">
        <v>493</v>
      </c>
      <c r="B478" s="1" t="s">
        <v>117</v>
      </c>
      <c r="C478" s="1">
        <v>5</v>
      </c>
      <c r="E478" s="4">
        <v>1101</v>
      </c>
      <c r="F478" s="4" t="str">
        <f t="shared" si="103"/>
        <v/>
      </c>
      <c r="G478" s="4" t="str">
        <f t="shared" si="104"/>
        <v/>
      </c>
      <c r="H478" s="4">
        <v>1101</v>
      </c>
      <c r="I478" s="3">
        <v>0.84722222222222221</v>
      </c>
      <c r="J478" s="3" t="str">
        <f t="shared" si="105"/>
        <v/>
      </c>
      <c r="K478" s="3" t="str">
        <f t="shared" si="106"/>
        <v/>
      </c>
      <c r="L478" s="11">
        <v>0.97430555555555554</v>
      </c>
      <c r="M478" s="1" t="str">
        <f ca="1">IF(E478&lt;=H478,IF(AND($C$1&gt;=E478,$C$1&lt;=H478),"〇","×"),IF(AND($C$1&gt;=E478,$C$1&lt;=F478),"〇","×"))</f>
        <v>×</v>
      </c>
      <c r="N478" s="1" t="str">
        <f>IF(E478&gt;H478,IF(AND($C$1&gt;=G478,$C$1&lt;=H478),"〇","×"),"")</f>
        <v/>
      </c>
      <c r="O478" s="1" t="str">
        <f t="shared" ca="1" si="112"/>
        <v>×</v>
      </c>
      <c r="P478" s="1" t="str">
        <f t="shared" si="113"/>
        <v/>
      </c>
      <c r="Q478" s="1" t="str">
        <f t="shared" ca="1" si="114"/>
        <v>×</v>
      </c>
      <c r="R478" s="1" t="str">
        <f ca="1">IF(OR(M478="〇",N478="〇"),DATEDIF($A$1,AB478,"d")+1,"-")</f>
        <v>-</v>
      </c>
      <c r="S478" s="1">
        <f ca="1">IF(AND(M478="×",OR(N478="×",N478="")),DATEDIF($A$1,AA478,"d"),"-")</f>
        <v>33</v>
      </c>
      <c r="T478" s="10">
        <f t="shared" ca="1" si="107"/>
        <v>1</v>
      </c>
      <c r="U478" s="11">
        <f t="shared" si="108"/>
        <v>0.12708333333333333</v>
      </c>
      <c r="V478" s="11" t="str">
        <f t="shared" ca="1" si="109"/>
        <v>-</v>
      </c>
      <c r="W478" s="7">
        <f ca="1">IF(OR(M478="〇",N478="〇"),IF(E478&lt;=$C$1,YEAR(TODAY()),YEAR(TODAY())-1),IF(E478&lt;=$C$1,YEAR(TODAY())+1,YEAR(TODAY())))</f>
        <v>2021</v>
      </c>
      <c r="X478" s="7" t="str">
        <f t="shared" si="101"/>
        <v>1101</v>
      </c>
      <c r="Y478" s="7">
        <f ca="1">IF(H478&lt;$C$1,YEAR(TODAY())+1,YEAR(TODAY()))</f>
        <v>2021</v>
      </c>
      <c r="Z478" s="8" t="str">
        <f t="shared" si="102"/>
        <v>1101</v>
      </c>
      <c r="AA478" s="9">
        <f t="shared" ca="1" si="110"/>
        <v>44501</v>
      </c>
      <c r="AB478" s="9">
        <f t="shared" ca="1" si="111"/>
        <v>44501</v>
      </c>
    </row>
    <row r="479" spans="1:28" x14ac:dyDescent="0.7">
      <c r="A479" s="1" t="s">
        <v>494</v>
      </c>
      <c r="B479" s="1" t="s">
        <v>117</v>
      </c>
      <c r="C479" s="1">
        <v>5</v>
      </c>
      <c r="E479" s="4">
        <v>1111</v>
      </c>
      <c r="F479" s="4" t="str">
        <f t="shared" si="103"/>
        <v/>
      </c>
      <c r="G479" s="4" t="str">
        <f t="shared" si="104"/>
        <v/>
      </c>
      <c r="H479" s="4">
        <v>1111</v>
      </c>
      <c r="I479" s="3">
        <v>0.84722222222222221</v>
      </c>
      <c r="J479" s="3" t="str">
        <f t="shared" si="105"/>
        <v/>
      </c>
      <c r="K479" s="3" t="str">
        <f t="shared" si="106"/>
        <v/>
      </c>
      <c r="L479" s="11">
        <v>0.97430555555555554</v>
      </c>
      <c r="M479" s="1" t="str">
        <f ca="1">IF(E479&lt;=H479,IF(AND($C$1&gt;=E479,$C$1&lt;=H479),"〇","×"),IF(AND($C$1&gt;=E479,$C$1&lt;=F479),"〇","×"))</f>
        <v>×</v>
      </c>
      <c r="N479" s="1" t="str">
        <f>IF(E479&gt;H479,IF(AND($C$1&gt;=G479,$C$1&lt;=H479),"〇","×"),"")</f>
        <v/>
      </c>
      <c r="O479" s="1" t="str">
        <f t="shared" ca="1" si="112"/>
        <v>×</v>
      </c>
      <c r="P479" s="1" t="str">
        <f t="shared" si="113"/>
        <v/>
      </c>
      <c r="Q479" s="1" t="str">
        <f t="shared" ca="1" si="114"/>
        <v>×</v>
      </c>
      <c r="R479" s="1" t="str">
        <f ca="1">IF(OR(M479="〇",N479="〇"),DATEDIF($A$1,AB479,"d")+1,"-")</f>
        <v>-</v>
      </c>
      <c r="S479" s="1">
        <f ca="1">IF(AND(M479="×",OR(N479="×",N479="")),DATEDIF($A$1,AA479,"d"),"-")</f>
        <v>43</v>
      </c>
      <c r="T479" s="10">
        <f t="shared" ca="1" si="107"/>
        <v>1</v>
      </c>
      <c r="U479" s="11">
        <f t="shared" si="108"/>
        <v>0.12708333333333333</v>
      </c>
      <c r="V479" s="11" t="str">
        <f t="shared" ca="1" si="109"/>
        <v>-</v>
      </c>
      <c r="W479" s="7">
        <f ca="1">IF(OR(M479="〇",N479="〇"),IF(E479&lt;=$C$1,YEAR(TODAY()),YEAR(TODAY())-1),IF(E479&lt;=$C$1,YEAR(TODAY())+1,YEAR(TODAY())))</f>
        <v>2021</v>
      </c>
      <c r="X479" s="7" t="str">
        <f t="shared" si="101"/>
        <v>1111</v>
      </c>
      <c r="Y479" s="7">
        <f ca="1">IF(H479&lt;$C$1,YEAR(TODAY())+1,YEAR(TODAY()))</f>
        <v>2021</v>
      </c>
      <c r="Z479" s="8" t="str">
        <f t="shared" si="102"/>
        <v>1111</v>
      </c>
      <c r="AA479" s="9">
        <f t="shared" ca="1" si="110"/>
        <v>44511</v>
      </c>
      <c r="AB479" s="9">
        <f t="shared" ca="1" si="111"/>
        <v>44511</v>
      </c>
    </row>
    <row r="480" spans="1:28" x14ac:dyDescent="0.7">
      <c r="A480" s="1" t="s">
        <v>495</v>
      </c>
      <c r="B480" s="1" t="s">
        <v>117</v>
      </c>
      <c r="C480" s="1">
        <v>5</v>
      </c>
      <c r="E480" s="4">
        <v>1212</v>
      </c>
      <c r="F480" s="4" t="str">
        <f t="shared" si="103"/>
        <v/>
      </c>
      <c r="G480" s="4" t="str">
        <f t="shared" si="104"/>
        <v/>
      </c>
      <c r="H480" s="4">
        <v>1212</v>
      </c>
      <c r="I480" s="3">
        <v>0.84722222222222221</v>
      </c>
      <c r="J480" s="3" t="str">
        <f t="shared" si="105"/>
        <v/>
      </c>
      <c r="K480" s="3" t="str">
        <f t="shared" si="106"/>
        <v/>
      </c>
      <c r="L480" s="11">
        <v>0.97430555555555554</v>
      </c>
      <c r="M480" s="1" t="str">
        <f ca="1">IF(E480&lt;=H480,IF(AND($C$1&gt;=E480,$C$1&lt;=H480),"〇","×"),IF(AND($C$1&gt;=E480,$C$1&lt;=F480),"〇","×"))</f>
        <v>×</v>
      </c>
      <c r="N480" s="1" t="str">
        <f>IF(E480&gt;H480,IF(AND($C$1&gt;=G480,$C$1&lt;=H480),"〇","×"),"")</f>
        <v/>
      </c>
      <c r="O480" s="1" t="str">
        <f t="shared" ca="1" si="112"/>
        <v>×</v>
      </c>
      <c r="P480" s="1" t="str">
        <f t="shared" si="113"/>
        <v/>
      </c>
      <c r="Q480" s="1" t="str">
        <f t="shared" ca="1" si="114"/>
        <v>×</v>
      </c>
      <c r="R480" s="1" t="str">
        <f ca="1">IF(OR(M480="〇",N480="〇"),DATEDIF($A$1,AB480,"d")+1,"-")</f>
        <v>-</v>
      </c>
      <c r="S480" s="1">
        <f ca="1">IF(AND(M480="×",OR(N480="×",N480="")),DATEDIF($A$1,AA480,"d"),"-")</f>
        <v>74</v>
      </c>
      <c r="T480" s="10">
        <f t="shared" ca="1" si="107"/>
        <v>1</v>
      </c>
      <c r="U480" s="11">
        <f t="shared" si="108"/>
        <v>0.12708333333333333</v>
      </c>
      <c r="V480" s="11" t="str">
        <f t="shared" ca="1" si="109"/>
        <v>-</v>
      </c>
      <c r="W480" s="7">
        <f ca="1">IF(OR(M480="〇",N480="〇"),IF(E480&lt;=$C$1,YEAR(TODAY()),YEAR(TODAY())-1),IF(E480&lt;=$C$1,YEAR(TODAY())+1,YEAR(TODAY())))</f>
        <v>2021</v>
      </c>
      <c r="X480" s="7" t="str">
        <f t="shared" si="101"/>
        <v>1212</v>
      </c>
      <c r="Y480" s="7">
        <f ca="1">IF(H480&lt;$C$1,YEAR(TODAY())+1,YEAR(TODAY()))</f>
        <v>2021</v>
      </c>
      <c r="Z480" s="8" t="str">
        <f t="shared" si="102"/>
        <v>1212</v>
      </c>
      <c r="AA480" s="9">
        <f t="shared" ca="1" si="110"/>
        <v>44542</v>
      </c>
      <c r="AB480" s="9">
        <f t="shared" ca="1" si="111"/>
        <v>44542</v>
      </c>
    </row>
    <row r="481" spans="1:28" x14ac:dyDescent="0.7">
      <c r="A481" s="1" t="s">
        <v>496</v>
      </c>
      <c r="B481" s="1" t="s">
        <v>117</v>
      </c>
      <c r="C481" s="1">
        <v>5</v>
      </c>
      <c r="E481" s="4">
        <v>101</v>
      </c>
      <c r="F481" s="4" t="str">
        <f t="shared" si="103"/>
        <v/>
      </c>
      <c r="G481" s="4" t="str">
        <f t="shared" si="104"/>
        <v/>
      </c>
      <c r="H481" s="4">
        <v>101</v>
      </c>
      <c r="I481" s="3">
        <v>0.84722222222222221</v>
      </c>
      <c r="J481" s="3" t="str">
        <f t="shared" si="105"/>
        <v/>
      </c>
      <c r="K481" s="3" t="str">
        <f t="shared" si="106"/>
        <v/>
      </c>
      <c r="L481" s="11">
        <v>0.97430555555555554</v>
      </c>
      <c r="M481" s="1" t="str">
        <f ca="1">IF(E481&lt;=H481,IF(AND($C$1&gt;=E481,$C$1&lt;=H481),"〇","×"),IF(AND($C$1&gt;=E481,$C$1&lt;=F481),"〇","×"))</f>
        <v>×</v>
      </c>
      <c r="N481" s="1" t="str">
        <f>IF(E481&gt;H481,IF(AND($C$1&gt;=G481,$C$1&lt;=H481),"〇","×"),"")</f>
        <v/>
      </c>
      <c r="O481" s="1" t="str">
        <f t="shared" ca="1" si="112"/>
        <v>×</v>
      </c>
      <c r="P481" s="1" t="str">
        <f t="shared" si="113"/>
        <v/>
      </c>
      <c r="Q481" s="1" t="str">
        <f t="shared" ca="1" si="114"/>
        <v>×</v>
      </c>
      <c r="R481" s="1" t="str">
        <f ca="1">IF(OR(M481="〇",N481="〇"),DATEDIF($A$1,AB481,"d")+1,"-")</f>
        <v>-</v>
      </c>
      <c r="S481" s="1">
        <f ca="1">IF(AND(M481="×",OR(N481="×",N481="")),DATEDIF($A$1,AA481,"d"),"-")</f>
        <v>94</v>
      </c>
      <c r="T481" s="10">
        <f t="shared" ca="1" si="107"/>
        <v>1</v>
      </c>
      <c r="U481" s="11">
        <f t="shared" si="108"/>
        <v>0.12708333333333333</v>
      </c>
      <c r="V481" s="11" t="str">
        <f t="shared" ca="1" si="109"/>
        <v>-</v>
      </c>
      <c r="W481" s="7">
        <f ca="1">IF(OR(M481="〇",N481="〇"),IF(E481&lt;=$C$1,YEAR(TODAY()),YEAR(TODAY())-1),IF(E481&lt;=$C$1,YEAR(TODAY())+1,YEAR(TODAY())))</f>
        <v>2022</v>
      </c>
      <c r="X481" s="7" t="str">
        <f t="shared" si="101"/>
        <v>0101</v>
      </c>
      <c r="Y481" s="7">
        <f ca="1">IF(H481&lt;$C$1,YEAR(TODAY())+1,YEAR(TODAY()))</f>
        <v>2022</v>
      </c>
      <c r="Z481" s="8" t="str">
        <f t="shared" si="102"/>
        <v>0101</v>
      </c>
      <c r="AA481" s="9">
        <f t="shared" ca="1" si="110"/>
        <v>44562</v>
      </c>
      <c r="AB481" s="9">
        <f t="shared" ca="1" si="111"/>
        <v>44562</v>
      </c>
    </row>
    <row r="482" spans="1:28" x14ac:dyDescent="0.7">
      <c r="A482" s="1" t="s">
        <v>497</v>
      </c>
      <c r="B482" s="1" t="s">
        <v>117</v>
      </c>
      <c r="C482" s="1">
        <v>5</v>
      </c>
      <c r="E482" s="4">
        <v>111</v>
      </c>
      <c r="F482" s="4" t="str">
        <f t="shared" si="103"/>
        <v/>
      </c>
      <c r="G482" s="4" t="str">
        <f t="shared" si="104"/>
        <v/>
      </c>
      <c r="H482" s="4">
        <v>111</v>
      </c>
      <c r="I482" s="3">
        <v>0.84722222222222221</v>
      </c>
      <c r="J482" s="3" t="str">
        <f t="shared" si="105"/>
        <v/>
      </c>
      <c r="K482" s="3" t="str">
        <f t="shared" si="106"/>
        <v/>
      </c>
      <c r="L482" s="11">
        <v>0.97430555555555554</v>
      </c>
      <c r="M482" s="1" t="str">
        <f ca="1">IF(E482&lt;=H482,IF(AND($C$1&gt;=E482,$C$1&lt;=H482),"〇","×"),IF(AND($C$1&gt;=E482,$C$1&lt;=F482),"〇","×"))</f>
        <v>×</v>
      </c>
      <c r="N482" s="1" t="str">
        <f>IF(E482&gt;H482,IF(AND($C$1&gt;=G482,$C$1&lt;=H482),"〇","×"),"")</f>
        <v/>
      </c>
      <c r="O482" s="1" t="str">
        <f t="shared" ca="1" si="112"/>
        <v>×</v>
      </c>
      <c r="P482" s="1" t="str">
        <f t="shared" si="113"/>
        <v/>
      </c>
      <c r="Q482" s="1" t="str">
        <f t="shared" ca="1" si="114"/>
        <v>×</v>
      </c>
      <c r="R482" s="1" t="str">
        <f ca="1">IF(OR(M482="〇",N482="〇"),DATEDIF($A$1,AB482,"d")+1,"-")</f>
        <v>-</v>
      </c>
      <c r="S482" s="1">
        <f ca="1">IF(AND(M482="×",OR(N482="×",N482="")),DATEDIF($A$1,AA482,"d"),"-")</f>
        <v>104</v>
      </c>
      <c r="T482" s="10">
        <f t="shared" ca="1" si="107"/>
        <v>1</v>
      </c>
      <c r="U482" s="11">
        <f t="shared" si="108"/>
        <v>0.12708333333333333</v>
      </c>
      <c r="V482" s="11" t="str">
        <f t="shared" ca="1" si="109"/>
        <v>-</v>
      </c>
      <c r="W482" s="7">
        <f ca="1">IF(OR(M482="〇",N482="〇"),IF(E482&lt;=$C$1,YEAR(TODAY()),YEAR(TODAY())-1),IF(E482&lt;=$C$1,YEAR(TODAY())+1,YEAR(TODAY())))</f>
        <v>2022</v>
      </c>
      <c r="X482" s="7" t="str">
        <f t="shared" si="101"/>
        <v>0111</v>
      </c>
      <c r="Y482" s="7">
        <f ca="1">IF(H482&lt;$C$1,YEAR(TODAY())+1,YEAR(TODAY()))</f>
        <v>2022</v>
      </c>
      <c r="Z482" s="8" t="str">
        <f t="shared" si="102"/>
        <v>0111</v>
      </c>
      <c r="AA482" s="9">
        <f t="shared" ca="1" si="110"/>
        <v>44572</v>
      </c>
      <c r="AB482" s="9">
        <f t="shared" ca="1" si="111"/>
        <v>44572</v>
      </c>
    </row>
    <row r="483" spans="1:28" x14ac:dyDescent="0.7">
      <c r="A483" s="1" t="s">
        <v>498</v>
      </c>
      <c r="B483" s="1" t="s">
        <v>117</v>
      </c>
      <c r="C483" s="1">
        <v>5</v>
      </c>
      <c r="E483" s="4">
        <v>202</v>
      </c>
      <c r="F483" s="4" t="str">
        <f t="shared" si="103"/>
        <v/>
      </c>
      <c r="G483" s="4" t="str">
        <f t="shared" si="104"/>
        <v/>
      </c>
      <c r="H483" s="4">
        <v>202</v>
      </c>
      <c r="I483" s="3">
        <v>0.84722222222222221</v>
      </c>
      <c r="J483" s="3" t="str">
        <f t="shared" si="105"/>
        <v/>
      </c>
      <c r="K483" s="3" t="str">
        <f t="shared" si="106"/>
        <v/>
      </c>
      <c r="L483" s="11">
        <v>0.97430555555555554</v>
      </c>
      <c r="M483" s="1" t="str">
        <f ca="1">IF(E483&lt;=H483,IF(AND($C$1&gt;=E483,$C$1&lt;=H483),"〇","×"),IF(AND($C$1&gt;=E483,$C$1&lt;=F483),"〇","×"))</f>
        <v>×</v>
      </c>
      <c r="N483" s="1" t="str">
        <f>IF(E483&gt;H483,IF(AND($C$1&gt;=G483,$C$1&lt;=H483),"〇","×"),"")</f>
        <v/>
      </c>
      <c r="O483" s="1" t="str">
        <f t="shared" ca="1" si="112"/>
        <v>×</v>
      </c>
      <c r="P483" s="1" t="str">
        <f t="shared" si="113"/>
        <v/>
      </c>
      <c r="Q483" s="1" t="str">
        <f t="shared" ca="1" si="114"/>
        <v>×</v>
      </c>
      <c r="R483" s="1" t="str">
        <f ca="1">IF(OR(M483="〇",N483="〇"),DATEDIF($A$1,AB483,"d")+1,"-")</f>
        <v>-</v>
      </c>
      <c r="S483" s="1">
        <f ca="1">IF(AND(M483="×",OR(N483="×",N483="")),DATEDIF($A$1,AA483,"d"),"-")</f>
        <v>126</v>
      </c>
      <c r="T483" s="10">
        <f t="shared" ca="1" si="107"/>
        <v>1</v>
      </c>
      <c r="U483" s="11">
        <f t="shared" si="108"/>
        <v>0.12708333333333333</v>
      </c>
      <c r="V483" s="11" t="str">
        <f t="shared" ca="1" si="109"/>
        <v>-</v>
      </c>
      <c r="W483" s="7">
        <f ca="1">IF(OR(M483="〇",N483="〇"),IF(E483&lt;=$C$1,YEAR(TODAY()),YEAR(TODAY())-1),IF(E483&lt;=$C$1,YEAR(TODAY())+1,YEAR(TODAY())))</f>
        <v>2022</v>
      </c>
      <c r="X483" s="7" t="str">
        <f t="shared" si="101"/>
        <v>0202</v>
      </c>
      <c r="Y483" s="7">
        <f ca="1">IF(H483&lt;$C$1,YEAR(TODAY())+1,YEAR(TODAY()))</f>
        <v>2022</v>
      </c>
      <c r="Z483" s="8" t="str">
        <f t="shared" si="102"/>
        <v>0202</v>
      </c>
      <c r="AA483" s="9">
        <f t="shared" ca="1" si="110"/>
        <v>44594</v>
      </c>
      <c r="AB483" s="9">
        <f t="shared" ca="1" si="111"/>
        <v>44594</v>
      </c>
    </row>
    <row r="484" spans="1:28" x14ac:dyDescent="0.7">
      <c r="A484" s="1" t="s">
        <v>499</v>
      </c>
      <c r="B484" s="1" t="s">
        <v>117</v>
      </c>
      <c r="C484" s="1">
        <v>5</v>
      </c>
      <c r="E484" s="4">
        <v>222</v>
      </c>
      <c r="F484" s="4" t="str">
        <f t="shared" si="103"/>
        <v/>
      </c>
      <c r="G484" s="4" t="str">
        <f t="shared" si="104"/>
        <v/>
      </c>
      <c r="H484" s="4">
        <v>222</v>
      </c>
      <c r="I484" s="3">
        <v>0.84722222222222221</v>
      </c>
      <c r="J484" s="3" t="str">
        <f t="shared" si="105"/>
        <v/>
      </c>
      <c r="K484" s="3" t="str">
        <f t="shared" si="106"/>
        <v/>
      </c>
      <c r="L484" s="11">
        <v>0.97430555555555554</v>
      </c>
      <c r="M484" s="1" t="str">
        <f ca="1">IF(E484&lt;=H484,IF(AND($C$1&gt;=E484,$C$1&lt;=H484),"〇","×"),IF(AND($C$1&gt;=E484,$C$1&lt;=F484),"〇","×"))</f>
        <v>×</v>
      </c>
      <c r="N484" s="1" t="str">
        <f>IF(E484&gt;H484,IF(AND($C$1&gt;=G484,$C$1&lt;=H484),"〇","×"),"")</f>
        <v/>
      </c>
      <c r="O484" s="1" t="str">
        <f t="shared" ca="1" si="112"/>
        <v>×</v>
      </c>
      <c r="P484" s="1" t="str">
        <f t="shared" si="113"/>
        <v/>
      </c>
      <c r="Q484" s="1" t="str">
        <f t="shared" ca="1" si="114"/>
        <v>×</v>
      </c>
      <c r="R484" s="1" t="str">
        <f ca="1">IF(OR(M484="〇",N484="〇"),DATEDIF($A$1,AB484,"d")+1,"-")</f>
        <v>-</v>
      </c>
      <c r="S484" s="1">
        <f ca="1">IF(AND(M484="×",OR(N484="×",N484="")),DATEDIF($A$1,AA484,"d"),"-")</f>
        <v>146</v>
      </c>
      <c r="T484" s="10">
        <f t="shared" ca="1" si="107"/>
        <v>1</v>
      </c>
      <c r="U484" s="11">
        <f t="shared" si="108"/>
        <v>0.12708333333333333</v>
      </c>
      <c r="V484" s="11" t="str">
        <f t="shared" ca="1" si="109"/>
        <v>-</v>
      </c>
      <c r="W484" s="7">
        <f ca="1">IF(OR(M484="〇",N484="〇"),IF(E484&lt;=$C$1,YEAR(TODAY()),YEAR(TODAY())-1),IF(E484&lt;=$C$1,YEAR(TODAY())+1,YEAR(TODAY())))</f>
        <v>2022</v>
      </c>
      <c r="X484" s="7" t="str">
        <f t="shared" si="101"/>
        <v>0222</v>
      </c>
      <c r="Y484" s="7">
        <f ca="1">IF(H484&lt;$C$1,YEAR(TODAY())+1,YEAR(TODAY()))</f>
        <v>2022</v>
      </c>
      <c r="Z484" s="8" t="str">
        <f t="shared" si="102"/>
        <v>0222</v>
      </c>
      <c r="AA484" s="9">
        <f t="shared" ca="1" si="110"/>
        <v>44614</v>
      </c>
      <c r="AB484" s="9">
        <f t="shared" ca="1" si="111"/>
        <v>44614</v>
      </c>
    </row>
    <row r="485" spans="1:28" x14ac:dyDescent="0.7">
      <c r="A485" s="1" t="s">
        <v>500</v>
      </c>
      <c r="B485" s="1" t="s">
        <v>117</v>
      </c>
      <c r="C485" s="1">
        <v>5</v>
      </c>
      <c r="E485" s="4">
        <v>303</v>
      </c>
      <c r="F485" s="4" t="str">
        <f t="shared" si="103"/>
        <v/>
      </c>
      <c r="G485" s="4" t="str">
        <f t="shared" si="104"/>
        <v/>
      </c>
      <c r="H485" s="4">
        <v>303</v>
      </c>
      <c r="I485" s="3">
        <v>0.84722222222222221</v>
      </c>
      <c r="J485" s="3" t="str">
        <f t="shared" si="105"/>
        <v/>
      </c>
      <c r="K485" s="3" t="str">
        <f t="shared" si="106"/>
        <v/>
      </c>
      <c r="L485" s="11">
        <v>0.97430555555555554</v>
      </c>
      <c r="M485" s="1" t="str">
        <f ca="1">IF(E485&lt;=H485,IF(AND($C$1&gt;=E485,$C$1&lt;=H485),"〇","×"),IF(AND($C$1&gt;=E485,$C$1&lt;=F485),"〇","×"))</f>
        <v>×</v>
      </c>
      <c r="N485" s="1" t="str">
        <f>IF(E485&gt;H485,IF(AND($C$1&gt;=G485,$C$1&lt;=H485),"〇","×"),"")</f>
        <v/>
      </c>
      <c r="O485" s="1" t="str">
        <f t="shared" ca="1" si="112"/>
        <v>×</v>
      </c>
      <c r="P485" s="1" t="str">
        <f t="shared" si="113"/>
        <v/>
      </c>
      <c r="Q485" s="1" t="str">
        <f t="shared" ca="1" si="114"/>
        <v>×</v>
      </c>
      <c r="R485" s="1" t="str">
        <f ca="1">IF(OR(M485="〇",N485="〇"),DATEDIF($A$1,AB485,"d")+1,"-")</f>
        <v>-</v>
      </c>
      <c r="S485" s="1">
        <f ca="1">IF(AND(M485="×",OR(N485="×",N485="")),DATEDIF($A$1,AA485,"d"),"-")</f>
        <v>155</v>
      </c>
      <c r="T485" s="10">
        <f t="shared" ca="1" si="107"/>
        <v>1</v>
      </c>
      <c r="U485" s="11">
        <f t="shared" si="108"/>
        <v>0.12708333333333333</v>
      </c>
      <c r="V485" s="11" t="str">
        <f t="shared" ca="1" si="109"/>
        <v>-</v>
      </c>
      <c r="W485" s="7">
        <f ca="1">IF(OR(M485="〇",N485="〇"),IF(E485&lt;=$C$1,YEAR(TODAY()),YEAR(TODAY())-1),IF(E485&lt;=$C$1,YEAR(TODAY())+1,YEAR(TODAY())))</f>
        <v>2022</v>
      </c>
      <c r="X485" s="7" t="str">
        <f t="shared" si="101"/>
        <v>0303</v>
      </c>
      <c r="Y485" s="7">
        <f ca="1">IF(H485&lt;$C$1,YEAR(TODAY())+1,YEAR(TODAY()))</f>
        <v>2022</v>
      </c>
      <c r="Z485" s="8" t="str">
        <f t="shared" si="102"/>
        <v>0303</v>
      </c>
      <c r="AA485" s="9">
        <f t="shared" ca="1" si="110"/>
        <v>44623</v>
      </c>
      <c r="AB485" s="9">
        <f t="shared" ca="1" si="111"/>
        <v>44623</v>
      </c>
    </row>
    <row r="486" spans="1:28" x14ac:dyDescent="0.7">
      <c r="A486" s="1" t="s">
        <v>501</v>
      </c>
      <c r="B486" s="1" t="s">
        <v>117</v>
      </c>
      <c r="C486" s="1">
        <v>5</v>
      </c>
      <c r="E486" s="4">
        <v>404</v>
      </c>
      <c r="F486" s="4" t="str">
        <f t="shared" si="103"/>
        <v/>
      </c>
      <c r="G486" s="4" t="str">
        <f t="shared" si="104"/>
        <v/>
      </c>
      <c r="H486" s="4">
        <v>404</v>
      </c>
      <c r="I486" s="3">
        <v>0.84722222222222221</v>
      </c>
      <c r="J486" s="3" t="str">
        <f t="shared" si="105"/>
        <v/>
      </c>
      <c r="K486" s="3" t="str">
        <f t="shared" si="106"/>
        <v/>
      </c>
      <c r="L486" s="11">
        <v>0.97430555555555554</v>
      </c>
      <c r="M486" s="1" t="str">
        <f ca="1">IF(E486&lt;=H486,IF(AND($C$1&gt;=E486,$C$1&lt;=H486),"〇","×"),IF(AND($C$1&gt;=E486,$C$1&lt;=F486),"〇","×"))</f>
        <v>×</v>
      </c>
      <c r="N486" s="1" t="str">
        <f>IF(E486&gt;H486,IF(AND($C$1&gt;=G486,$C$1&lt;=H486),"〇","×"),"")</f>
        <v/>
      </c>
      <c r="O486" s="1" t="str">
        <f t="shared" ca="1" si="112"/>
        <v>×</v>
      </c>
      <c r="P486" s="1" t="str">
        <f t="shared" si="113"/>
        <v/>
      </c>
      <c r="Q486" s="1" t="str">
        <f t="shared" ca="1" si="114"/>
        <v>×</v>
      </c>
      <c r="R486" s="1" t="str">
        <f ca="1">IF(OR(M486="〇",N486="〇"),DATEDIF($A$1,AB486,"d")+1,"-")</f>
        <v>-</v>
      </c>
      <c r="S486" s="1">
        <f ca="1">IF(AND(M486="×",OR(N486="×",N486="")),DATEDIF($A$1,AA486,"d"),"-")</f>
        <v>187</v>
      </c>
      <c r="T486" s="10">
        <f t="shared" ca="1" si="107"/>
        <v>1</v>
      </c>
      <c r="U486" s="11">
        <f t="shared" si="108"/>
        <v>0.12708333333333333</v>
      </c>
      <c r="V486" s="11" t="str">
        <f t="shared" ca="1" si="109"/>
        <v>-</v>
      </c>
      <c r="W486" s="7">
        <f ca="1">IF(OR(M486="〇",N486="〇"),IF(E486&lt;=$C$1,YEAR(TODAY()),YEAR(TODAY())-1),IF(E486&lt;=$C$1,YEAR(TODAY())+1,YEAR(TODAY())))</f>
        <v>2022</v>
      </c>
      <c r="X486" s="7" t="str">
        <f t="shared" si="101"/>
        <v>0404</v>
      </c>
      <c r="Y486" s="7">
        <f ca="1">IF(H486&lt;$C$1,YEAR(TODAY())+1,YEAR(TODAY()))</f>
        <v>2022</v>
      </c>
      <c r="Z486" s="8" t="str">
        <f t="shared" si="102"/>
        <v>0404</v>
      </c>
      <c r="AA486" s="9">
        <f t="shared" ca="1" si="110"/>
        <v>44655</v>
      </c>
      <c r="AB486" s="9">
        <f t="shared" ca="1" si="111"/>
        <v>44655</v>
      </c>
    </row>
    <row r="487" spans="1:28" x14ac:dyDescent="0.7">
      <c r="A487" s="1" t="s">
        <v>502</v>
      </c>
      <c r="B487" s="1" t="s">
        <v>116</v>
      </c>
      <c r="C487" s="1">
        <v>5</v>
      </c>
      <c r="E487" s="4">
        <v>505</v>
      </c>
      <c r="F487" s="4" t="str">
        <f t="shared" si="103"/>
        <v/>
      </c>
      <c r="G487" s="4" t="str">
        <f t="shared" si="104"/>
        <v/>
      </c>
      <c r="H487" s="4">
        <v>505</v>
      </c>
      <c r="I487" s="3">
        <v>0.84722222222222221</v>
      </c>
      <c r="J487" s="3" t="str">
        <f t="shared" si="105"/>
        <v/>
      </c>
      <c r="K487" s="3" t="str">
        <f t="shared" si="106"/>
        <v/>
      </c>
      <c r="L487" s="11">
        <v>0.97430555555555554</v>
      </c>
      <c r="M487" s="1" t="str">
        <f ca="1">IF(E487&lt;=H487,IF(AND($C$1&gt;=E487,$C$1&lt;=H487),"〇","×"),IF(AND($C$1&gt;=E487,$C$1&lt;=F487),"〇","×"))</f>
        <v>×</v>
      </c>
      <c r="N487" s="1" t="str">
        <f>IF(E487&gt;H487,IF(AND($C$1&gt;=G487,$C$1&lt;=H487),"〇","×"),"")</f>
        <v/>
      </c>
      <c r="O487" s="1" t="str">
        <f t="shared" ca="1" si="112"/>
        <v>×</v>
      </c>
      <c r="P487" s="1" t="str">
        <f t="shared" si="113"/>
        <v/>
      </c>
      <c r="Q487" s="1" t="str">
        <f t="shared" ca="1" si="114"/>
        <v>×</v>
      </c>
      <c r="R487" s="1" t="str">
        <f ca="1">IF(OR(M487="〇",N487="〇"),DATEDIF($A$1,AB487,"d")+1,"-")</f>
        <v>-</v>
      </c>
      <c r="S487" s="1">
        <f ca="1">IF(AND(M487="×",OR(N487="×",N487="")),DATEDIF($A$1,AA487,"d"),"-")</f>
        <v>218</v>
      </c>
      <c r="T487" s="10">
        <f t="shared" ca="1" si="107"/>
        <v>1</v>
      </c>
      <c r="U487" s="11">
        <f t="shared" si="108"/>
        <v>0.12708333333333333</v>
      </c>
      <c r="V487" s="11" t="str">
        <f t="shared" ca="1" si="109"/>
        <v>-</v>
      </c>
      <c r="W487" s="7">
        <f ca="1">IF(OR(M487="〇",N487="〇"),IF(E487&lt;=$C$1,YEAR(TODAY()),YEAR(TODAY())-1),IF(E487&lt;=$C$1,YEAR(TODAY())+1,YEAR(TODAY())))</f>
        <v>2022</v>
      </c>
      <c r="X487" s="7" t="str">
        <f t="shared" si="101"/>
        <v>0505</v>
      </c>
      <c r="Y487" s="7">
        <f ca="1">IF(H487&lt;$C$1,YEAR(TODAY())+1,YEAR(TODAY()))</f>
        <v>2022</v>
      </c>
      <c r="Z487" s="8" t="str">
        <f t="shared" si="102"/>
        <v>0505</v>
      </c>
      <c r="AA487" s="9">
        <f t="shared" ca="1" si="110"/>
        <v>44686</v>
      </c>
      <c r="AB487" s="9">
        <f t="shared" ca="1" si="111"/>
        <v>44686</v>
      </c>
    </row>
    <row r="488" spans="1:28" x14ac:dyDescent="0.7">
      <c r="A488" s="1" t="s">
        <v>503</v>
      </c>
      <c r="B488" s="1" t="s">
        <v>116</v>
      </c>
      <c r="C488" s="1">
        <v>5</v>
      </c>
      <c r="E488" s="4">
        <v>606</v>
      </c>
      <c r="F488" s="4" t="str">
        <f t="shared" si="103"/>
        <v/>
      </c>
      <c r="G488" s="4" t="str">
        <f t="shared" si="104"/>
        <v/>
      </c>
      <c r="H488" s="4">
        <v>606</v>
      </c>
      <c r="I488" s="3">
        <v>0.84722222222222221</v>
      </c>
      <c r="J488" s="3" t="str">
        <f t="shared" si="105"/>
        <v/>
      </c>
      <c r="K488" s="3" t="str">
        <f t="shared" si="106"/>
        <v/>
      </c>
      <c r="L488" s="11">
        <v>0.97430555555555554</v>
      </c>
      <c r="M488" s="1" t="str">
        <f ca="1">IF(E488&lt;=H488,IF(AND($C$1&gt;=E488,$C$1&lt;=H488),"〇","×"),IF(AND($C$1&gt;=E488,$C$1&lt;=F488),"〇","×"))</f>
        <v>×</v>
      </c>
      <c r="N488" s="1" t="str">
        <f>IF(E488&gt;H488,IF(AND($C$1&gt;=G488,$C$1&lt;=H488),"〇","×"),"")</f>
        <v/>
      </c>
      <c r="O488" s="1" t="str">
        <f t="shared" ca="1" si="112"/>
        <v>×</v>
      </c>
      <c r="P488" s="1" t="str">
        <f t="shared" si="113"/>
        <v/>
      </c>
      <c r="Q488" s="1" t="str">
        <f t="shared" ca="1" si="114"/>
        <v>×</v>
      </c>
      <c r="R488" s="1" t="str">
        <f ca="1">IF(OR(M488="〇",N488="〇"),DATEDIF($A$1,AB488,"d")+1,"-")</f>
        <v>-</v>
      </c>
      <c r="S488" s="1">
        <f ca="1">IF(AND(M488="×",OR(N488="×",N488="")),DATEDIF($A$1,AA488,"d"),"-")</f>
        <v>250</v>
      </c>
      <c r="T488" s="10">
        <f t="shared" ca="1" si="107"/>
        <v>1</v>
      </c>
      <c r="U488" s="11">
        <f t="shared" si="108"/>
        <v>0.12708333333333333</v>
      </c>
      <c r="V488" s="11" t="str">
        <f t="shared" ca="1" si="109"/>
        <v>-</v>
      </c>
      <c r="W488" s="7">
        <f ca="1">IF(OR(M488="〇",N488="〇"),IF(E488&lt;=$C$1,YEAR(TODAY()),YEAR(TODAY())-1),IF(E488&lt;=$C$1,YEAR(TODAY())+1,YEAR(TODAY())))</f>
        <v>2022</v>
      </c>
      <c r="X488" s="7" t="str">
        <f t="shared" si="101"/>
        <v>0606</v>
      </c>
      <c r="Y488" s="7">
        <f ca="1">IF(H488&lt;$C$1,YEAR(TODAY())+1,YEAR(TODAY()))</f>
        <v>2022</v>
      </c>
      <c r="Z488" s="8" t="str">
        <f t="shared" si="102"/>
        <v>0606</v>
      </c>
      <c r="AA488" s="9">
        <f t="shared" ca="1" si="110"/>
        <v>44718</v>
      </c>
      <c r="AB488" s="9">
        <f t="shared" ca="1" si="111"/>
        <v>44718</v>
      </c>
    </row>
    <row r="489" spans="1:28" x14ac:dyDescent="0.7">
      <c r="A489" s="1" t="s">
        <v>504</v>
      </c>
      <c r="B489" s="1" t="s">
        <v>116</v>
      </c>
      <c r="C489" s="1">
        <v>5</v>
      </c>
      <c r="E489" s="4">
        <v>707</v>
      </c>
      <c r="F489" s="4" t="str">
        <f t="shared" si="103"/>
        <v/>
      </c>
      <c r="G489" s="4" t="str">
        <f t="shared" si="104"/>
        <v/>
      </c>
      <c r="H489" s="4">
        <v>707</v>
      </c>
      <c r="I489" s="3">
        <v>0.84722222222222221</v>
      </c>
      <c r="J489" s="3" t="str">
        <f t="shared" si="105"/>
        <v/>
      </c>
      <c r="K489" s="3" t="str">
        <f t="shared" si="106"/>
        <v/>
      </c>
      <c r="L489" s="11">
        <v>0.97430555555555554</v>
      </c>
      <c r="M489" s="1" t="str">
        <f ca="1">IF(E489&lt;=H489,IF(AND($C$1&gt;=E489,$C$1&lt;=H489),"〇","×"),IF(AND($C$1&gt;=E489,$C$1&lt;=F489),"〇","×"))</f>
        <v>×</v>
      </c>
      <c r="N489" s="1" t="str">
        <f>IF(E489&gt;H489,IF(AND($C$1&gt;=G489,$C$1&lt;=H489),"〇","×"),"")</f>
        <v/>
      </c>
      <c r="O489" s="1" t="str">
        <f t="shared" ca="1" si="112"/>
        <v>×</v>
      </c>
      <c r="P489" s="1" t="str">
        <f t="shared" si="113"/>
        <v/>
      </c>
      <c r="Q489" s="1" t="str">
        <f t="shared" ca="1" si="114"/>
        <v>×</v>
      </c>
      <c r="R489" s="1" t="str">
        <f ca="1">IF(OR(M489="〇",N489="〇"),DATEDIF($A$1,AB489,"d")+1,"-")</f>
        <v>-</v>
      </c>
      <c r="S489" s="1">
        <f ca="1">IF(AND(M489="×",OR(N489="×",N489="")),DATEDIF($A$1,AA489,"d"),"-")</f>
        <v>281</v>
      </c>
      <c r="T489" s="10">
        <f t="shared" ca="1" si="107"/>
        <v>1</v>
      </c>
      <c r="U489" s="11">
        <f t="shared" si="108"/>
        <v>0.12708333333333333</v>
      </c>
      <c r="V489" s="11" t="str">
        <f t="shared" ca="1" si="109"/>
        <v>-</v>
      </c>
      <c r="W489" s="7">
        <f ca="1">IF(OR(M489="〇",N489="〇"),IF(E489&lt;=$C$1,YEAR(TODAY()),YEAR(TODAY())-1),IF(E489&lt;=$C$1,YEAR(TODAY())+1,YEAR(TODAY())))</f>
        <v>2022</v>
      </c>
      <c r="X489" s="7" t="str">
        <f t="shared" si="101"/>
        <v>0707</v>
      </c>
      <c r="Y489" s="7">
        <f ca="1">IF(H489&lt;$C$1,YEAR(TODAY())+1,YEAR(TODAY()))</f>
        <v>2022</v>
      </c>
      <c r="Z489" s="8" t="str">
        <f t="shared" si="102"/>
        <v>0707</v>
      </c>
      <c r="AA489" s="9">
        <f t="shared" ca="1" si="110"/>
        <v>44749</v>
      </c>
      <c r="AB489" s="9">
        <f t="shared" ca="1" si="111"/>
        <v>44749</v>
      </c>
    </row>
    <row r="490" spans="1:28" x14ac:dyDescent="0.7">
      <c r="A490" s="1" t="s">
        <v>505</v>
      </c>
      <c r="B490" s="1" t="s">
        <v>116</v>
      </c>
      <c r="C490" s="1">
        <v>5</v>
      </c>
      <c r="E490" s="4">
        <v>808</v>
      </c>
      <c r="F490" s="4" t="str">
        <f t="shared" si="103"/>
        <v/>
      </c>
      <c r="G490" s="4" t="str">
        <f t="shared" si="104"/>
        <v/>
      </c>
      <c r="H490" s="4">
        <v>808</v>
      </c>
      <c r="I490" s="3">
        <v>0.84722222222222221</v>
      </c>
      <c r="J490" s="3" t="str">
        <f t="shared" si="105"/>
        <v/>
      </c>
      <c r="K490" s="3" t="str">
        <f t="shared" si="106"/>
        <v/>
      </c>
      <c r="L490" s="11">
        <v>0.97430555555555554</v>
      </c>
      <c r="M490" s="1" t="str">
        <f ca="1">IF(E490&lt;=H490,IF(AND($C$1&gt;=E490,$C$1&lt;=H490),"〇","×"),IF(AND($C$1&gt;=E490,$C$1&lt;=F490),"〇","×"))</f>
        <v>×</v>
      </c>
      <c r="N490" s="1" t="str">
        <f>IF(E490&gt;H490,IF(AND($C$1&gt;=G490,$C$1&lt;=H490),"〇","×"),"")</f>
        <v/>
      </c>
      <c r="O490" s="1" t="str">
        <f t="shared" ca="1" si="112"/>
        <v>×</v>
      </c>
      <c r="P490" s="1" t="str">
        <f t="shared" si="113"/>
        <v/>
      </c>
      <c r="Q490" s="1" t="str">
        <f t="shared" ca="1" si="114"/>
        <v>×</v>
      </c>
      <c r="R490" s="1" t="str">
        <f ca="1">IF(OR(M490="〇",N490="〇"),DATEDIF($A$1,AB490,"d")+1,"-")</f>
        <v>-</v>
      </c>
      <c r="S490" s="1">
        <f ca="1">IF(AND(M490="×",OR(N490="×",N490="")),DATEDIF($A$1,AA490,"d"),"-")</f>
        <v>313</v>
      </c>
      <c r="T490" s="10">
        <f t="shared" ca="1" si="107"/>
        <v>1</v>
      </c>
      <c r="U490" s="11">
        <f t="shared" si="108"/>
        <v>0.12708333333333333</v>
      </c>
      <c r="V490" s="11" t="str">
        <f t="shared" ca="1" si="109"/>
        <v>-</v>
      </c>
      <c r="W490" s="7">
        <f ca="1">IF(OR(M490="〇",N490="〇"),IF(E490&lt;=$C$1,YEAR(TODAY()),YEAR(TODAY())-1),IF(E490&lt;=$C$1,YEAR(TODAY())+1,YEAR(TODAY())))</f>
        <v>2022</v>
      </c>
      <c r="X490" s="7" t="str">
        <f t="shared" si="101"/>
        <v>0808</v>
      </c>
      <c r="Y490" s="7">
        <f ca="1">IF(H490&lt;$C$1,YEAR(TODAY())+1,YEAR(TODAY()))</f>
        <v>2022</v>
      </c>
      <c r="Z490" s="8" t="str">
        <f t="shared" si="102"/>
        <v>0808</v>
      </c>
      <c r="AA490" s="9">
        <f t="shared" ca="1" si="110"/>
        <v>44781</v>
      </c>
      <c r="AB490" s="9">
        <f t="shared" ca="1" si="111"/>
        <v>44781</v>
      </c>
    </row>
    <row r="491" spans="1:28" x14ac:dyDescent="0.7">
      <c r="A491" s="1" t="s">
        <v>506</v>
      </c>
      <c r="B491" s="1" t="s">
        <v>116</v>
      </c>
      <c r="C491" s="1">
        <v>5</v>
      </c>
      <c r="E491" s="4">
        <v>909</v>
      </c>
      <c r="F491" s="4" t="str">
        <f t="shared" si="103"/>
        <v/>
      </c>
      <c r="G491" s="4" t="str">
        <f t="shared" si="104"/>
        <v/>
      </c>
      <c r="H491" s="4">
        <v>909</v>
      </c>
      <c r="I491" s="3">
        <v>0.84722222222222221</v>
      </c>
      <c r="J491" s="3" t="str">
        <f t="shared" si="105"/>
        <v/>
      </c>
      <c r="K491" s="3" t="str">
        <f t="shared" si="106"/>
        <v/>
      </c>
      <c r="L491" s="11">
        <v>0.97430555555555554</v>
      </c>
      <c r="M491" s="1" t="str">
        <f ca="1">IF(E491&lt;=H491,IF(AND($C$1&gt;=E491,$C$1&lt;=H491),"〇","×"),IF(AND($C$1&gt;=E491,$C$1&lt;=F491),"〇","×"))</f>
        <v>×</v>
      </c>
      <c r="N491" s="1" t="str">
        <f>IF(E491&gt;H491,IF(AND($C$1&gt;=G491,$C$1&lt;=H491),"〇","×"),"")</f>
        <v/>
      </c>
      <c r="O491" s="1" t="str">
        <f t="shared" ca="1" si="112"/>
        <v>×</v>
      </c>
      <c r="P491" s="1" t="str">
        <f t="shared" si="113"/>
        <v/>
      </c>
      <c r="Q491" s="1" t="str">
        <f t="shared" ca="1" si="114"/>
        <v>×</v>
      </c>
      <c r="R491" s="1" t="str">
        <f ca="1">IF(OR(M491="〇",N491="〇"),DATEDIF($A$1,AB491,"d")+1,"-")</f>
        <v>-</v>
      </c>
      <c r="S491" s="1">
        <f ca="1">IF(AND(M491="×",OR(N491="×",N491="")),DATEDIF($A$1,AA491,"d"),"-")</f>
        <v>345</v>
      </c>
      <c r="T491" s="10">
        <f t="shared" ca="1" si="107"/>
        <v>1</v>
      </c>
      <c r="U491" s="11">
        <f t="shared" si="108"/>
        <v>0.12708333333333333</v>
      </c>
      <c r="V491" s="11" t="str">
        <f t="shared" ca="1" si="109"/>
        <v>-</v>
      </c>
      <c r="W491" s="7">
        <f ca="1">IF(OR(M491="〇",N491="〇"),IF(E491&lt;=$C$1,YEAR(TODAY()),YEAR(TODAY())-1),IF(E491&lt;=$C$1,YEAR(TODAY())+1,YEAR(TODAY())))</f>
        <v>2022</v>
      </c>
      <c r="X491" s="7" t="str">
        <f t="shared" si="101"/>
        <v>0909</v>
      </c>
      <c r="Y491" s="7">
        <f ca="1">IF(H491&lt;$C$1,YEAR(TODAY())+1,YEAR(TODAY()))</f>
        <v>2022</v>
      </c>
      <c r="Z491" s="8" t="str">
        <f t="shared" si="102"/>
        <v>0909</v>
      </c>
      <c r="AA491" s="9">
        <f t="shared" ca="1" si="110"/>
        <v>44813</v>
      </c>
      <c r="AB491" s="9">
        <f t="shared" ca="1" si="111"/>
        <v>44813</v>
      </c>
    </row>
    <row r="492" spans="1:28" x14ac:dyDescent="0.7">
      <c r="A492" s="1" t="s">
        <v>507</v>
      </c>
      <c r="B492" s="1" t="s">
        <v>116</v>
      </c>
      <c r="C492" s="1">
        <v>5</v>
      </c>
      <c r="E492" s="4">
        <v>1010</v>
      </c>
      <c r="F492" s="4" t="str">
        <f t="shared" si="103"/>
        <v/>
      </c>
      <c r="G492" s="4" t="str">
        <f t="shared" si="104"/>
        <v/>
      </c>
      <c r="H492" s="4">
        <v>1010</v>
      </c>
      <c r="I492" s="3">
        <v>0.84722222222222221</v>
      </c>
      <c r="J492" s="3" t="str">
        <f t="shared" si="105"/>
        <v/>
      </c>
      <c r="K492" s="3" t="str">
        <f t="shared" si="106"/>
        <v/>
      </c>
      <c r="L492" s="11">
        <v>0.97430555555555554</v>
      </c>
      <c r="M492" s="1" t="str">
        <f ca="1">IF(E492&lt;=H492,IF(AND($C$1&gt;=E492,$C$1&lt;=H492),"〇","×"),IF(AND($C$1&gt;=E492,$C$1&lt;=F492),"〇","×"))</f>
        <v>×</v>
      </c>
      <c r="N492" s="1" t="str">
        <f>IF(E492&gt;H492,IF(AND($C$1&gt;=G492,$C$1&lt;=H492),"〇","×"),"")</f>
        <v/>
      </c>
      <c r="O492" s="1" t="str">
        <f t="shared" ca="1" si="112"/>
        <v>×</v>
      </c>
      <c r="P492" s="1" t="str">
        <f t="shared" si="113"/>
        <v/>
      </c>
      <c r="Q492" s="1" t="str">
        <f t="shared" ca="1" si="114"/>
        <v>×</v>
      </c>
      <c r="R492" s="1" t="str">
        <f ca="1">IF(OR(M492="〇",N492="〇"),DATEDIF($A$1,AB492,"d")+1,"-")</f>
        <v>-</v>
      </c>
      <c r="S492" s="1">
        <f ca="1">IF(AND(M492="×",OR(N492="×",N492="")),DATEDIF($A$1,AA492,"d"),"-")</f>
        <v>11</v>
      </c>
      <c r="T492" s="10">
        <f t="shared" ca="1" si="107"/>
        <v>1</v>
      </c>
      <c r="U492" s="11">
        <f t="shared" si="108"/>
        <v>0.12708333333333333</v>
      </c>
      <c r="V492" s="11" t="str">
        <f t="shared" ca="1" si="109"/>
        <v>-</v>
      </c>
      <c r="W492" s="7">
        <f ca="1">IF(OR(M492="〇",N492="〇"),IF(E492&lt;=$C$1,YEAR(TODAY()),YEAR(TODAY())-1),IF(E492&lt;=$C$1,YEAR(TODAY())+1,YEAR(TODAY())))</f>
        <v>2021</v>
      </c>
      <c r="X492" s="7" t="str">
        <f t="shared" si="101"/>
        <v>1010</v>
      </c>
      <c r="Y492" s="7">
        <f ca="1">IF(H492&lt;$C$1,YEAR(TODAY())+1,YEAR(TODAY()))</f>
        <v>2021</v>
      </c>
      <c r="Z492" s="8" t="str">
        <f t="shared" si="102"/>
        <v>1010</v>
      </c>
      <c r="AA492" s="9">
        <f t="shared" ca="1" si="110"/>
        <v>44479</v>
      </c>
      <c r="AB492" s="9">
        <f t="shared" ca="1" si="111"/>
        <v>44479</v>
      </c>
    </row>
    <row r="493" spans="1:28" x14ac:dyDescent="0.7">
      <c r="A493" s="1" t="s">
        <v>508</v>
      </c>
      <c r="B493" s="1" t="s">
        <v>116</v>
      </c>
      <c r="C493" s="1">
        <v>5</v>
      </c>
      <c r="E493" s="4">
        <v>1101</v>
      </c>
      <c r="F493" s="4" t="str">
        <f t="shared" si="103"/>
        <v/>
      </c>
      <c r="G493" s="4" t="str">
        <f t="shared" si="104"/>
        <v/>
      </c>
      <c r="H493" s="4">
        <v>1101</v>
      </c>
      <c r="I493" s="3">
        <v>0.84722222222222221</v>
      </c>
      <c r="J493" s="3" t="str">
        <f t="shared" si="105"/>
        <v/>
      </c>
      <c r="K493" s="3" t="str">
        <f t="shared" si="106"/>
        <v/>
      </c>
      <c r="L493" s="11">
        <v>0.97430555555555554</v>
      </c>
      <c r="M493" s="1" t="str">
        <f ca="1">IF(E493&lt;=H493,IF(AND($C$1&gt;=E493,$C$1&lt;=H493),"〇","×"),IF(AND($C$1&gt;=E493,$C$1&lt;=F493),"〇","×"))</f>
        <v>×</v>
      </c>
      <c r="N493" s="1" t="str">
        <f>IF(E493&gt;H493,IF(AND($C$1&gt;=G493,$C$1&lt;=H493),"〇","×"),"")</f>
        <v/>
      </c>
      <c r="O493" s="1" t="str">
        <f t="shared" ca="1" si="112"/>
        <v>×</v>
      </c>
      <c r="P493" s="1" t="str">
        <f t="shared" si="113"/>
        <v/>
      </c>
      <c r="Q493" s="1" t="str">
        <f t="shared" ca="1" si="114"/>
        <v>×</v>
      </c>
      <c r="R493" s="1" t="str">
        <f ca="1">IF(OR(M493="〇",N493="〇"),DATEDIF($A$1,AB493,"d")+1,"-")</f>
        <v>-</v>
      </c>
      <c r="S493" s="1">
        <f ca="1">IF(AND(M493="×",OR(N493="×",N493="")),DATEDIF($A$1,AA493,"d"),"-")</f>
        <v>33</v>
      </c>
      <c r="T493" s="10">
        <f t="shared" ca="1" si="107"/>
        <v>1</v>
      </c>
      <c r="U493" s="11">
        <f t="shared" si="108"/>
        <v>0.12708333333333333</v>
      </c>
      <c r="V493" s="11" t="str">
        <f t="shared" ca="1" si="109"/>
        <v>-</v>
      </c>
      <c r="W493" s="7">
        <f ca="1">IF(OR(M493="〇",N493="〇"),IF(E493&lt;=$C$1,YEAR(TODAY()),YEAR(TODAY())-1),IF(E493&lt;=$C$1,YEAR(TODAY())+1,YEAR(TODAY())))</f>
        <v>2021</v>
      </c>
      <c r="X493" s="7" t="str">
        <f t="shared" si="101"/>
        <v>1101</v>
      </c>
      <c r="Y493" s="7">
        <f ca="1">IF(H493&lt;$C$1,YEAR(TODAY())+1,YEAR(TODAY()))</f>
        <v>2021</v>
      </c>
      <c r="Z493" s="8" t="str">
        <f t="shared" si="102"/>
        <v>1101</v>
      </c>
      <c r="AA493" s="9">
        <f t="shared" ca="1" si="110"/>
        <v>44501</v>
      </c>
      <c r="AB493" s="9">
        <f t="shared" ca="1" si="111"/>
        <v>44501</v>
      </c>
    </row>
    <row r="494" spans="1:28" x14ac:dyDescent="0.7">
      <c r="A494" s="1" t="s">
        <v>509</v>
      </c>
      <c r="B494" s="1" t="s">
        <v>116</v>
      </c>
      <c r="C494" s="1">
        <v>5</v>
      </c>
      <c r="E494" s="4">
        <v>1111</v>
      </c>
      <c r="F494" s="4" t="str">
        <f t="shared" si="103"/>
        <v/>
      </c>
      <c r="G494" s="4" t="str">
        <f t="shared" si="104"/>
        <v/>
      </c>
      <c r="H494" s="4">
        <v>1111</v>
      </c>
      <c r="I494" s="3">
        <v>0.84722222222222221</v>
      </c>
      <c r="J494" s="3" t="str">
        <f t="shared" si="105"/>
        <v/>
      </c>
      <c r="K494" s="3" t="str">
        <f t="shared" si="106"/>
        <v/>
      </c>
      <c r="L494" s="11">
        <v>0.97430555555555554</v>
      </c>
      <c r="M494" s="1" t="str">
        <f ca="1">IF(E494&lt;=H494,IF(AND($C$1&gt;=E494,$C$1&lt;=H494),"〇","×"),IF(AND($C$1&gt;=E494,$C$1&lt;=F494),"〇","×"))</f>
        <v>×</v>
      </c>
      <c r="N494" s="1" t="str">
        <f>IF(E494&gt;H494,IF(AND($C$1&gt;=G494,$C$1&lt;=H494),"〇","×"),"")</f>
        <v/>
      </c>
      <c r="O494" s="1" t="str">
        <f t="shared" ca="1" si="112"/>
        <v>×</v>
      </c>
      <c r="P494" s="1" t="str">
        <f t="shared" si="113"/>
        <v/>
      </c>
      <c r="Q494" s="1" t="str">
        <f t="shared" ca="1" si="114"/>
        <v>×</v>
      </c>
      <c r="R494" s="1" t="str">
        <f ca="1">IF(OR(M494="〇",N494="〇"),DATEDIF($A$1,AB494,"d")+1,"-")</f>
        <v>-</v>
      </c>
      <c r="S494" s="1">
        <f ca="1">IF(AND(M494="×",OR(N494="×",N494="")),DATEDIF($A$1,AA494,"d"),"-")</f>
        <v>43</v>
      </c>
      <c r="T494" s="10">
        <f t="shared" ca="1" si="107"/>
        <v>1</v>
      </c>
      <c r="U494" s="11">
        <f t="shared" si="108"/>
        <v>0.12708333333333333</v>
      </c>
      <c r="V494" s="11" t="str">
        <f t="shared" ca="1" si="109"/>
        <v>-</v>
      </c>
      <c r="W494" s="7">
        <f ca="1">IF(OR(M494="〇",N494="〇"),IF(E494&lt;=$C$1,YEAR(TODAY()),YEAR(TODAY())-1),IF(E494&lt;=$C$1,YEAR(TODAY())+1,YEAR(TODAY())))</f>
        <v>2021</v>
      </c>
      <c r="X494" s="7" t="str">
        <f t="shared" si="101"/>
        <v>1111</v>
      </c>
      <c r="Y494" s="7">
        <f ca="1">IF(H494&lt;$C$1,YEAR(TODAY())+1,YEAR(TODAY()))</f>
        <v>2021</v>
      </c>
      <c r="Z494" s="8" t="str">
        <f t="shared" si="102"/>
        <v>1111</v>
      </c>
      <c r="AA494" s="9">
        <f t="shared" ca="1" si="110"/>
        <v>44511</v>
      </c>
      <c r="AB494" s="9">
        <f t="shared" ca="1" si="111"/>
        <v>44511</v>
      </c>
    </row>
    <row r="495" spans="1:28" x14ac:dyDescent="0.7">
      <c r="A495" s="1" t="s">
        <v>510</v>
      </c>
      <c r="B495" s="1" t="s">
        <v>116</v>
      </c>
      <c r="C495" s="1">
        <v>5</v>
      </c>
      <c r="E495" s="4">
        <v>1212</v>
      </c>
      <c r="F495" s="4" t="str">
        <f t="shared" si="103"/>
        <v/>
      </c>
      <c r="G495" s="4" t="str">
        <f t="shared" si="104"/>
        <v/>
      </c>
      <c r="H495" s="4">
        <v>1212</v>
      </c>
      <c r="I495" s="3">
        <v>0.84722222222222221</v>
      </c>
      <c r="J495" s="3" t="str">
        <f t="shared" si="105"/>
        <v/>
      </c>
      <c r="K495" s="3" t="str">
        <f t="shared" si="106"/>
        <v/>
      </c>
      <c r="L495" s="11">
        <v>0.97430555555555554</v>
      </c>
      <c r="M495" s="1" t="str">
        <f ca="1">IF(E495&lt;=H495,IF(AND($C$1&gt;=E495,$C$1&lt;=H495),"〇","×"),IF(AND($C$1&gt;=E495,$C$1&lt;=F495),"〇","×"))</f>
        <v>×</v>
      </c>
      <c r="N495" s="1" t="str">
        <f>IF(E495&gt;H495,IF(AND($C$1&gt;=G495,$C$1&lt;=H495),"〇","×"),"")</f>
        <v/>
      </c>
      <c r="O495" s="1" t="str">
        <f t="shared" ca="1" si="112"/>
        <v>×</v>
      </c>
      <c r="P495" s="1" t="str">
        <f t="shared" si="113"/>
        <v/>
      </c>
      <c r="Q495" s="1" t="str">
        <f t="shared" ca="1" si="114"/>
        <v>×</v>
      </c>
      <c r="R495" s="1" t="str">
        <f ca="1">IF(OR(M495="〇",N495="〇"),DATEDIF($A$1,AB495,"d")+1,"-")</f>
        <v>-</v>
      </c>
      <c r="S495" s="1">
        <f ca="1">IF(AND(M495="×",OR(N495="×",N495="")),DATEDIF($A$1,AA495,"d"),"-")</f>
        <v>74</v>
      </c>
      <c r="T495" s="10">
        <f t="shared" ca="1" si="107"/>
        <v>1</v>
      </c>
      <c r="U495" s="11">
        <f t="shared" si="108"/>
        <v>0.12708333333333333</v>
      </c>
      <c r="V495" s="11" t="str">
        <f t="shared" ca="1" si="109"/>
        <v>-</v>
      </c>
      <c r="W495" s="7">
        <f ca="1">IF(OR(M495="〇",N495="〇"),IF(E495&lt;=$C$1,YEAR(TODAY()),YEAR(TODAY())-1),IF(E495&lt;=$C$1,YEAR(TODAY())+1,YEAR(TODAY())))</f>
        <v>2021</v>
      </c>
      <c r="X495" s="7" t="str">
        <f t="shared" si="101"/>
        <v>1212</v>
      </c>
      <c r="Y495" s="7">
        <f ca="1">IF(H495&lt;$C$1,YEAR(TODAY())+1,YEAR(TODAY()))</f>
        <v>2021</v>
      </c>
      <c r="Z495" s="8" t="str">
        <f t="shared" si="102"/>
        <v>1212</v>
      </c>
      <c r="AA495" s="9">
        <f t="shared" ca="1" si="110"/>
        <v>44542</v>
      </c>
      <c r="AB495" s="9">
        <f t="shared" ca="1" si="111"/>
        <v>44542</v>
      </c>
    </row>
    <row r="496" spans="1:28" x14ac:dyDescent="0.7">
      <c r="A496" s="1" t="s">
        <v>511</v>
      </c>
      <c r="B496" s="1" t="s">
        <v>116</v>
      </c>
      <c r="C496" s="1">
        <v>5</v>
      </c>
      <c r="E496" s="4">
        <v>101</v>
      </c>
      <c r="F496" s="4" t="str">
        <f t="shared" si="103"/>
        <v/>
      </c>
      <c r="G496" s="4" t="str">
        <f t="shared" si="104"/>
        <v/>
      </c>
      <c r="H496" s="4">
        <v>101</v>
      </c>
      <c r="I496" s="3">
        <v>0.84722222222222221</v>
      </c>
      <c r="J496" s="3" t="str">
        <f t="shared" si="105"/>
        <v/>
      </c>
      <c r="K496" s="3" t="str">
        <f t="shared" si="106"/>
        <v/>
      </c>
      <c r="L496" s="11">
        <v>0.97430555555555554</v>
      </c>
      <c r="M496" s="1" t="str">
        <f ca="1">IF(E496&lt;=H496,IF(AND($C$1&gt;=E496,$C$1&lt;=H496),"〇","×"),IF(AND($C$1&gt;=E496,$C$1&lt;=F496),"〇","×"))</f>
        <v>×</v>
      </c>
      <c r="N496" s="1" t="str">
        <f>IF(E496&gt;H496,IF(AND($C$1&gt;=G496,$C$1&lt;=H496),"〇","×"),"")</f>
        <v/>
      </c>
      <c r="O496" s="1" t="str">
        <f t="shared" ca="1" si="112"/>
        <v>×</v>
      </c>
      <c r="P496" s="1" t="str">
        <f t="shared" si="113"/>
        <v/>
      </c>
      <c r="Q496" s="1" t="str">
        <f t="shared" ca="1" si="114"/>
        <v>×</v>
      </c>
      <c r="R496" s="1" t="str">
        <f ca="1">IF(OR(M496="〇",N496="〇"),DATEDIF($A$1,AB496,"d")+1,"-")</f>
        <v>-</v>
      </c>
      <c r="S496" s="1">
        <f ca="1">IF(AND(M496="×",OR(N496="×",N496="")),DATEDIF($A$1,AA496,"d"),"-")</f>
        <v>94</v>
      </c>
      <c r="T496" s="10">
        <f t="shared" ca="1" si="107"/>
        <v>1</v>
      </c>
      <c r="U496" s="11">
        <f t="shared" si="108"/>
        <v>0.12708333333333333</v>
      </c>
      <c r="V496" s="11" t="str">
        <f t="shared" ca="1" si="109"/>
        <v>-</v>
      </c>
      <c r="W496" s="7">
        <f ca="1">IF(OR(M496="〇",N496="〇"),IF(E496&lt;=$C$1,YEAR(TODAY()),YEAR(TODAY())-1),IF(E496&lt;=$C$1,YEAR(TODAY())+1,YEAR(TODAY())))</f>
        <v>2022</v>
      </c>
      <c r="X496" s="7" t="str">
        <f t="shared" si="101"/>
        <v>0101</v>
      </c>
      <c r="Y496" s="7">
        <f ca="1">IF(H496&lt;$C$1,YEAR(TODAY())+1,YEAR(TODAY()))</f>
        <v>2022</v>
      </c>
      <c r="Z496" s="8" t="str">
        <f t="shared" si="102"/>
        <v>0101</v>
      </c>
      <c r="AA496" s="9">
        <f t="shared" ca="1" si="110"/>
        <v>44562</v>
      </c>
      <c r="AB496" s="9">
        <f t="shared" ca="1" si="111"/>
        <v>44562</v>
      </c>
    </row>
    <row r="497" spans="1:28" x14ac:dyDescent="0.7">
      <c r="A497" s="1" t="s">
        <v>512</v>
      </c>
      <c r="B497" s="1" t="s">
        <v>116</v>
      </c>
      <c r="C497" s="1">
        <v>5</v>
      </c>
      <c r="E497" s="4">
        <v>111</v>
      </c>
      <c r="F497" s="4" t="str">
        <f t="shared" si="103"/>
        <v/>
      </c>
      <c r="G497" s="4" t="str">
        <f t="shared" si="104"/>
        <v/>
      </c>
      <c r="H497" s="4">
        <v>111</v>
      </c>
      <c r="I497" s="3">
        <v>0.84722222222222221</v>
      </c>
      <c r="J497" s="3" t="str">
        <f t="shared" si="105"/>
        <v/>
      </c>
      <c r="K497" s="3" t="str">
        <f t="shared" si="106"/>
        <v/>
      </c>
      <c r="L497" s="11">
        <v>0.97430555555555554</v>
      </c>
      <c r="M497" s="1" t="str">
        <f ca="1">IF(E497&lt;=H497,IF(AND($C$1&gt;=E497,$C$1&lt;=H497),"〇","×"),IF(AND($C$1&gt;=E497,$C$1&lt;=F497),"〇","×"))</f>
        <v>×</v>
      </c>
      <c r="N497" s="1" t="str">
        <f>IF(E497&gt;H497,IF(AND($C$1&gt;=G497,$C$1&lt;=H497),"〇","×"),"")</f>
        <v/>
      </c>
      <c r="O497" s="1" t="str">
        <f t="shared" ca="1" si="112"/>
        <v>×</v>
      </c>
      <c r="P497" s="1" t="str">
        <f t="shared" si="113"/>
        <v/>
      </c>
      <c r="Q497" s="1" t="str">
        <f t="shared" ca="1" si="114"/>
        <v>×</v>
      </c>
      <c r="R497" s="1" t="str">
        <f ca="1">IF(OR(M497="〇",N497="〇"),DATEDIF($A$1,AB497,"d")+1,"-")</f>
        <v>-</v>
      </c>
      <c r="S497" s="1">
        <f ca="1">IF(AND(M497="×",OR(N497="×",N497="")),DATEDIF($A$1,AA497,"d"),"-")</f>
        <v>104</v>
      </c>
      <c r="T497" s="10">
        <f t="shared" ca="1" si="107"/>
        <v>1</v>
      </c>
      <c r="U497" s="11">
        <f t="shared" si="108"/>
        <v>0.12708333333333333</v>
      </c>
      <c r="V497" s="11" t="str">
        <f t="shared" ca="1" si="109"/>
        <v>-</v>
      </c>
      <c r="W497" s="7">
        <f ca="1">IF(OR(M497="〇",N497="〇"),IF(E497&lt;=$C$1,YEAR(TODAY()),YEAR(TODAY())-1),IF(E497&lt;=$C$1,YEAR(TODAY())+1,YEAR(TODAY())))</f>
        <v>2022</v>
      </c>
      <c r="X497" s="7" t="str">
        <f t="shared" si="101"/>
        <v>0111</v>
      </c>
      <c r="Y497" s="7">
        <f ca="1">IF(H497&lt;$C$1,YEAR(TODAY())+1,YEAR(TODAY()))</f>
        <v>2022</v>
      </c>
      <c r="Z497" s="8" t="str">
        <f t="shared" si="102"/>
        <v>0111</v>
      </c>
      <c r="AA497" s="9">
        <f t="shared" ca="1" si="110"/>
        <v>44572</v>
      </c>
      <c r="AB497" s="9">
        <f t="shared" ca="1" si="111"/>
        <v>44572</v>
      </c>
    </row>
    <row r="498" spans="1:28" x14ac:dyDescent="0.7">
      <c r="A498" s="1" t="s">
        <v>513</v>
      </c>
      <c r="B498" s="1" t="s">
        <v>116</v>
      </c>
      <c r="C498" s="1">
        <v>5</v>
      </c>
      <c r="E498" s="4">
        <v>202</v>
      </c>
      <c r="F498" s="4" t="str">
        <f t="shared" si="103"/>
        <v/>
      </c>
      <c r="G498" s="4" t="str">
        <f t="shared" si="104"/>
        <v/>
      </c>
      <c r="H498" s="4">
        <v>202</v>
      </c>
      <c r="I498" s="3">
        <v>0.84722222222222221</v>
      </c>
      <c r="J498" s="3" t="str">
        <f t="shared" si="105"/>
        <v/>
      </c>
      <c r="K498" s="3" t="str">
        <f t="shared" si="106"/>
        <v/>
      </c>
      <c r="L498" s="11">
        <v>0.97430555555555554</v>
      </c>
      <c r="M498" s="1" t="str">
        <f ca="1">IF(E498&lt;=H498,IF(AND($C$1&gt;=E498,$C$1&lt;=H498),"〇","×"),IF(AND($C$1&gt;=E498,$C$1&lt;=F498),"〇","×"))</f>
        <v>×</v>
      </c>
      <c r="N498" s="1" t="str">
        <f>IF(E498&gt;H498,IF(AND($C$1&gt;=G498,$C$1&lt;=H498),"〇","×"),"")</f>
        <v/>
      </c>
      <c r="O498" s="1" t="str">
        <f t="shared" ca="1" si="112"/>
        <v>×</v>
      </c>
      <c r="P498" s="1" t="str">
        <f t="shared" si="113"/>
        <v/>
      </c>
      <c r="Q498" s="1" t="str">
        <f t="shared" ca="1" si="114"/>
        <v>×</v>
      </c>
      <c r="R498" s="1" t="str">
        <f ca="1">IF(OR(M498="〇",N498="〇"),DATEDIF($A$1,AB498,"d")+1,"-")</f>
        <v>-</v>
      </c>
      <c r="S498" s="1">
        <f ca="1">IF(AND(M498="×",OR(N498="×",N498="")),DATEDIF($A$1,AA498,"d"),"-")</f>
        <v>126</v>
      </c>
      <c r="T498" s="10">
        <f t="shared" ca="1" si="107"/>
        <v>1</v>
      </c>
      <c r="U498" s="11">
        <f t="shared" si="108"/>
        <v>0.12708333333333333</v>
      </c>
      <c r="V498" s="11" t="str">
        <f t="shared" ca="1" si="109"/>
        <v>-</v>
      </c>
      <c r="W498" s="7">
        <f ca="1">IF(OR(M498="〇",N498="〇"),IF(E498&lt;=$C$1,YEAR(TODAY()),YEAR(TODAY())-1),IF(E498&lt;=$C$1,YEAR(TODAY())+1,YEAR(TODAY())))</f>
        <v>2022</v>
      </c>
      <c r="X498" s="7" t="str">
        <f t="shared" si="101"/>
        <v>0202</v>
      </c>
      <c r="Y498" s="7">
        <f ca="1">IF(H498&lt;$C$1,YEAR(TODAY())+1,YEAR(TODAY()))</f>
        <v>2022</v>
      </c>
      <c r="Z498" s="8" t="str">
        <f t="shared" si="102"/>
        <v>0202</v>
      </c>
      <c r="AA498" s="9">
        <f t="shared" ca="1" si="110"/>
        <v>44594</v>
      </c>
      <c r="AB498" s="9">
        <f t="shared" ca="1" si="111"/>
        <v>44594</v>
      </c>
    </row>
    <row r="499" spans="1:28" x14ac:dyDescent="0.7">
      <c r="A499" s="1" t="s">
        <v>514</v>
      </c>
      <c r="B499" s="1" t="s">
        <v>116</v>
      </c>
      <c r="C499" s="1">
        <v>5</v>
      </c>
      <c r="E499" s="4">
        <v>222</v>
      </c>
      <c r="F499" s="4" t="str">
        <f t="shared" si="103"/>
        <v/>
      </c>
      <c r="G499" s="4" t="str">
        <f t="shared" si="104"/>
        <v/>
      </c>
      <c r="H499" s="4">
        <v>222</v>
      </c>
      <c r="I499" s="3">
        <v>0.84722222222222221</v>
      </c>
      <c r="J499" s="3" t="str">
        <f t="shared" si="105"/>
        <v/>
      </c>
      <c r="K499" s="3" t="str">
        <f t="shared" si="106"/>
        <v/>
      </c>
      <c r="L499" s="11">
        <v>0.97430555555555554</v>
      </c>
      <c r="M499" s="1" t="str">
        <f ca="1">IF(E499&lt;=H499,IF(AND($C$1&gt;=E499,$C$1&lt;=H499),"〇","×"),IF(AND($C$1&gt;=E499,$C$1&lt;=F499),"〇","×"))</f>
        <v>×</v>
      </c>
      <c r="N499" s="1" t="str">
        <f>IF(E499&gt;H499,IF(AND($C$1&gt;=G499,$C$1&lt;=H499),"〇","×"),"")</f>
        <v/>
      </c>
      <c r="O499" s="1" t="str">
        <f t="shared" ca="1" si="112"/>
        <v>×</v>
      </c>
      <c r="P499" s="1" t="str">
        <f t="shared" si="113"/>
        <v/>
      </c>
      <c r="Q499" s="1" t="str">
        <f t="shared" ca="1" si="114"/>
        <v>×</v>
      </c>
      <c r="R499" s="1" t="str">
        <f ca="1">IF(OR(M499="〇",N499="〇"),DATEDIF($A$1,AB499,"d")+1,"-")</f>
        <v>-</v>
      </c>
      <c r="S499" s="1">
        <f ca="1">IF(AND(M499="×",OR(N499="×",N499="")),DATEDIF($A$1,AA499,"d"),"-")</f>
        <v>146</v>
      </c>
      <c r="T499" s="10">
        <f t="shared" ca="1" si="107"/>
        <v>1</v>
      </c>
      <c r="U499" s="11">
        <f t="shared" si="108"/>
        <v>0.12708333333333333</v>
      </c>
      <c r="V499" s="11" t="str">
        <f t="shared" ca="1" si="109"/>
        <v>-</v>
      </c>
      <c r="W499" s="7">
        <f ca="1">IF(OR(M499="〇",N499="〇"),IF(E499&lt;=$C$1,YEAR(TODAY()),YEAR(TODAY())-1),IF(E499&lt;=$C$1,YEAR(TODAY())+1,YEAR(TODAY())))</f>
        <v>2022</v>
      </c>
      <c r="X499" s="7" t="str">
        <f t="shared" si="101"/>
        <v>0222</v>
      </c>
      <c r="Y499" s="7">
        <f ca="1">IF(H499&lt;$C$1,YEAR(TODAY())+1,YEAR(TODAY()))</f>
        <v>2022</v>
      </c>
      <c r="Z499" s="8" t="str">
        <f t="shared" si="102"/>
        <v>0222</v>
      </c>
      <c r="AA499" s="9">
        <f t="shared" ca="1" si="110"/>
        <v>44614</v>
      </c>
      <c r="AB499" s="9">
        <f t="shared" ca="1" si="111"/>
        <v>44614</v>
      </c>
    </row>
    <row r="500" spans="1:28" x14ac:dyDescent="0.7">
      <c r="A500" s="1" t="s">
        <v>515</v>
      </c>
      <c r="B500" s="1" t="s">
        <v>116</v>
      </c>
      <c r="C500" s="1">
        <v>5</v>
      </c>
      <c r="E500" s="4">
        <v>303</v>
      </c>
      <c r="F500" s="4" t="str">
        <f t="shared" si="103"/>
        <v/>
      </c>
      <c r="G500" s="4" t="str">
        <f t="shared" si="104"/>
        <v/>
      </c>
      <c r="H500" s="4">
        <v>303</v>
      </c>
      <c r="I500" s="3">
        <v>0.84722222222222221</v>
      </c>
      <c r="J500" s="3" t="str">
        <f t="shared" si="105"/>
        <v/>
      </c>
      <c r="K500" s="3" t="str">
        <f t="shared" si="106"/>
        <v/>
      </c>
      <c r="L500" s="11">
        <v>0.97430555555555554</v>
      </c>
      <c r="M500" s="1" t="str">
        <f ca="1">IF(E500&lt;=H500,IF(AND($C$1&gt;=E500,$C$1&lt;=H500),"〇","×"),IF(AND($C$1&gt;=E500,$C$1&lt;=F500),"〇","×"))</f>
        <v>×</v>
      </c>
      <c r="N500" s="1" t="str">
        <f>IF(E500&gt;H500,IF(AND($C$1&gt;=G500,$C$1&lt;=H500),"〇","×"),"")</f>
        <v/>
      </c>
      <c r="O500" s="1" t="str">
        <f t="shared" ca="1" si="112"/>
        <v>×</v>
      </c>
      <c r="P500" s="1" t="str">
        <f t="shared" si="113"/>
        <v/>
      </c>
      <c r="Q500" s="1" t="str">
        <f t="shared" ca="1" si="114"/>
        <v>×</v>
      </c>
      <c r="R500" s="1" t="str">
        <f ca="1">IF(OR(M500="〇",N500="〇"),DATEDIF($A$1,AB500,"d")+1,"-")</f>
        <v>-</v>
      </c>
      <c r="S500" s="1">
        <f ca="1">IF(AND(M500="×",OR(N500="×",N500="")),DATEDIF($A$1,AA500,"d"),"-")</f>
        <v>155</v>
      </c>
      <c r="T500" s="10">
        <f t="shared" ca="1" si="107"/>
        <v>1</v>
      </c>
      <c r="U500" s="11">
        <f t="shared" si="108"/>
        <v>0.12708333333333333</v>
      </c>
      <c r="V500" s="11" t="str">
        <f t="shared" ca="1" si="109"/>
        <v>-</v>
      </c>
      <c r="W500" s="7">
        <f ca="1">IF(OR(M500="〇",N500="〇"),IF(E500&lt;=$C$1,YEAR(TODAY()),YEAR(TODAY())-1),IF(E500&lt;=$C$1,YEAR(TODAY())+1,YEAR(TODAY())))</f>
        <v>2022</v>
      </c>
      <c r="X500" s="7" t="str">
        <f t="shared" si="101"/>
        <v>0303</v>
      </c>
      <c r="Y500" s="7">
        <f ca="1">IF(H500&lt;$C$1,YEAR(TODAY())+1,YEAR(TODAY()))</f>
        <v>2022</v>
      </c>
      <c r="Z500" s="8" t="str">
        <f t="shared" si="102"/>
        <v>0303</v>
      </c>
      <c r="AA500" s="9">
        <f t="shared" ca="1" si="110"/>
        <v>44623</v>
      </c>
      <c r="AB500" s="9">
        <f t="shared" ca="1" si="111"/>
        <v>44623</v>
      </c>
    </row>
    <row r="501" spans="1:28" x14ac:dyDescent="0.7">
      <c r="A501" s="1" t="s">
        <v>516</v>
      </c>
      <c r="B501" s="1" t="s">
        <v>116</v>
      </c>
      <c r="C501" s="1">
        <v>5</v>
      </c>
      <c r="E501" s="4">
        <v>404</v>
      </c>
      <c r="F501" s="4" t="str">
        <f t="shared" si="103"/>
        <v/>
      </c>
      <c r="G501" s="4" t="str">
        <f t="shared" si="104"/>
        <v/>
      </c>
      <c r="H501" s="4">
        <v>404</v>
      </c>
      <c r="I501" s="3">
        <v>0.84722222222222221</v>
      </c>
      <c r="J501" s="3" t="str">
        <f t="shared" si="105"/>
        <v/>
      </c>
      <c r="K501" s="3" t="str">
        <f t="shared" si="106"/>
        <v/>
      </c>
      <c r="L501" s="11">
        <v>0.97430555555555554</v>
      </c>
      <c r="M501" s="1" t="str">
        <f ca="1">IF(E501&lt;=H501,IF(AND($C$1&gt;=E501,$C$1&lt;=H501),"〇","×"),IF(AND($C$1&gt;=E501,$C$1&lt;=F501),"〇","×"))</f>
        <v>×</v>
      </c>
      <c r="N501" s="1" t="str">
        <f>IF(E501&gt;H501,IF(AND($C$1&gt;=G501,$C$1&lt;=H501),"〇","×"),"")</f>
        <v/>
      </c>
      <c r="O501" s="1" t="str">
        <f t="shared" ca="1" si="112"/>
        <v>×</v>
      </c>
      <c r="P501" s="1" t="str">
        <f t="shared" si="113"/>
        <v/>
      </c>
      <c r="Q501" s="1" t="str">
        <f t="shared" ca="1" si="114"/>
        <v>×</v>
      </c>
      <c r="R501" s="1" t="str">
        <f ca="1">IF(OR(M501="〇",N501="〇"),DATEDIF($A$1,AB501,"d")+1,"-")</f>
        <v>-</v>
      </c>
      <c r="S501" s="1">
        <f ca="1">IF(AND(M501="×",OR(N501="×",N501="")),DATEDIF($A$1,AA501,"d"),"-")</f>
        <v>187</v>
      </c>
      <c r="T501" s="10">
        <f t="shared" ca="1" si="107"/>
        <v>1</v>
      </c>
      <c r="U501" s="11">
        <f t="shared" si="108"/>
        <v>0.12708333333333333</v>
      </c>
      <c r="V501" s="11" t="str">
        <f t="shared" ca="1" si="109"/>
        <v>-</v>
      </c>
      <c r="W501" s="7">
        <f ca="1">IF(OR(M501="〇",N501="〇"),IF(E501&lt;=$C$1,YEAR(TODAY()),YEAR(TODAY())-1),IF(E501&lt;=$C$1,YEAR(TODAY())+1,YEAR(TODAY())))</f>
        <v>2022</v>
      </c>
      <c r="X501" s="7" t="str">
        <f t="shared" si="101"/>
        <v>0404</v>
      </c>
      <c r="Y501" s="7">
        <f ca="1">IF(H501&lt;$C$1,YEAR(TODAY())+1,YEAR(TODAY()))</f>
        <v>2022</v>
      </c>
      <c r="Z501" s="8" t="str">
        <f t="shared" si="102"/>
        <v>0404</v>
      </c>
      <c r="AA501" s="9">
        <f t="shared" ca="1" si="110"/>
        <v>44655</v>
      </c>
      <c r="AB501" s="9">
        <f t="shared" ca="1" si="111"/>
        <v>44655</v>
      </c>
    </row>
    <row r="502" spans="1:28" x14ac:dyDescent="0.7">
      <c r="A502" s="1" t="s">
        <v>517</v>
      </c>
      <c r="B502" s="1" t="s">
        <v>116</v>
      </c>
      <c r="C502" s="1">
        <v>5</v>
      </c>
      <c r="E502" s="4">
        <v>505</v>
      </c>
      <c r="F502" s="4" t="str">
        <f t="shared" si="103"/>
        <v/>
      </c>
      <c r="G502" s="4" t="str">
        <f t="shared" si="104"/>
        <v/>
      </c>
      <c r="H502" s="4">
        <v>505</v>
      </c>
      <c r="I502" s="3">
        <v>0.84722222222222221</v>
      </c>
      <c r="J502" s="3" t="str">
        <f t="shared" si="105"/>
        <v/>
      </c>
      <c r="K502" s="3" t="str">
        <f t="shared" si="106"/>
        <v/>
      </c>
      <c r="L502" s="11">
        <v>0.97430555555555554</v>
      </c>
      <c r="M502" s="1" t="str">
        <f ca="1">IF(E502&lt;=H502,IF(AND($C$1&gt;=E502,$C$1&lt;=H502),"〇","×"),IF(AND($C$1&gt;=E502,$C$1&lt;=F502),"〇","×"))</f>
        <v>×</v>
      </c>
      <c r="N502" s="1" t="str">
        <f>IF(E502&gt;H502,IF(AND($C$1&gt;=G502,$C$1&lt;=H502),"〇","×"),"")</f>
        <v/>
      </c>
      <c r="O502" s="1" t="str">
        <f t="shared" ca="1" si="112"/>
        <v>×</v>
      </c>
      <c r="P502" s="1" t="str">
        <f t="shared" si="113"/>
        <v/>
      </c>
      <c r="Q502" s="1" t="str">
        <f t="shared" ca="1" si="114"/>
        <v>×</v>
      </c>
      <c r="R502" s="1" t="str">
        <f ca="1">IF(OR(M502="〇",N502="〇"),DATEDIF($A$1,AB502,"d")+1,"-")</f>
        <v>-</v>
      </c>
      <c r="S502" s="1">
        <f ca="1">IF(AND(M502="×",OR(N502="×",N502="")),DATEDIF($A$1,AA502,"d"),"-")</f>
        <v>218</v>
      </c>
      <c r="T502" s="10">
        <f t="shared" ca="1" si="107"/>
        <v>1</v>
      </c>
      <c r="U502" s="11">
        <f t="shared" si="108"/>
        <v>0.12708333333333333</v>
      </c>
      <c r="V502" s="11" t="str">
        <f t="shared" ca="1" si="109"/>
        <v>-</v>
      </c>
      <c r="W502" s="7">
        <f ca="1">IF(OR(M502="〇",N502="〇"),IF(E502&lt;=$C$1,YEAR(TODAY()),YEAR(TODAY())-1),IF(E502&lt;=$C$1,YEAR(TODAY())+1,YEAR(TODAY())))</f>
        <v>2022</v>
      </c>
      <c r="X502" s="7" t="str">
        <f t="shared" si="101"/>
        <v>0505</v>
      </c>
      <c r="Y502" s="7">
        <f ca="1">IF(H502&lt;$C$1,YEAR(TODAY())+1,YEAR(TODAY()))</f>
        <v>2022</v>
      </c>
      <c r="Z502" s="8" t="str">
        <f t="shared" si="102"/>
        <v>0505</v>
      </c>
      <c r="AA502" s="9">
        <f t="shared" ca="1" si="110"/>
        <v>44686</v>
      </c>
      <c r="AB502" s="9">
        <f t="shared" ca="1" si="111"/>
        <v>44686</v>
      </c>
    </row>
    <row r="503" spans="1:28" x14ac:dyDescent="0.7">
      <c r="A503" s="1" t="s">
        <v>518</v>
      </c>
      <c r="B503" s="1" t="s">
        <v>116</v>
      </c>
      <c r="C503" s="1">
        <v>5</v>
      </c>
      <c r="E503" s="4">
        <v>606</v>
      </c>
      <c r="F503" s="4" t="str">
        <f t="shared" si="103"/>
        <v/>
      </c>
      <c r="G503" s="4" t="str">
        <f t="shared" si="104"/>
        <v/>
      </c>
      <c r="H503" s="4">
        <v>606</v>
      </c>
      <c r="I503" s="3">
        <v>0.84722222222222221</v>
      </c>
      <c r="J503" s="3" t="str">
        <f t="shared" si="105"/>
        <v/>
      </c>
      <c r="K503" s="3" t="str">
        <f t="shared" si="106"/>
        <v/>
      </c>
      <c r="L503" s="11">
        <v>0.97430555555555554</v>
      </c>
      <c r="M503" s="1" t="str">
        <f ca="1">IF(E503&lt;=H503,IF(AND($C$1&gt;=E503,$C$1&lt;=H503),"〇","×"),IF(AND($C$1&gt;=E503,$C$1&lt;=F503),"〇","×"))</f>
        <v>×</v>
      </c>
      <c r="N503" s="1" t="str">
        <f>IF(E503&gt;H503,IF(AND($C$1&gt;=G503,$C$1&lt;=H503),"〇","×"),"")</f>
        <v/>
      </c>
      <c r="O503" s="1" t="str">
        <f t="shared" ca="1" si="112"/>
        <v>×</v>
      </c>
      <c r="P503" s="1" t="str">
        <f t="shared" si="113"/>
        <v/>
      </c>
      <c r="Q503" s="1" t="str">
        <f t="shared" ca="1" si="114"/>
        <v>×</v>
      </c>
      <c r="R503" s="1" t="str">
        <f ca="1">IF(OR(M503="〇",N503="〇"),DATEDIF($A$1,AB503,"d")+1,"-")</f>
        <v>-</v>
      </c>
      <c r="S503" s="1">
        <f ca="1">IF(AND(M503="×",OR(N503="×",N503="")),DATEDIF($A$1,AA503,"d"),"-")</f>
        <v>250</v>
      </c>
      <c r="T503" s="10">
        <f t="shared" ca="1" si="107"/>
        <v>1</v>
      </c>
      <c r="U503" s="11">
        <f t="shared" si="108"/>
        <v>0.12708333333333333</v>
      </c>
      <c r="V503" s="11" t="str">
        <f t="shared" ca="1" si="109"/>
        <v>-</v>
      </c>
      <c r="W503" s="7">
        <f ca="1">IF(OR(M503="〇",N503="〇"),IF(E503&lt;=$C$1,YEAR(TODAY()),YEAR(TODAY())-1),IF(E503&lt;=$C$1,YEAR(TODAY())+1,YEAR(TODAY())))</f>
        <v>2022</v>
      </c>
      <c r="X503" s="7" t="str">
        <f t="shared" si="101"/>
        <v>0606</v>
      </c>
      <c r="Y503" s="7">
        <f ca="1">IF(H503&lt;$C$1,YEAR(TODAY())+1,YEAR(TODAY()))</f>
        <v>2022</v>
      </c>
      <c r="Z503" s="8" t="str">
        <f t="shared" si="102"/>
        <v>0606</v>
      </c>
      <c r="AA503" s="9">
        <f t="shared" ca="1" si="110"/>
        <v>44718</v>
      </c>
      <c r="AB503" s="9">
        <f t="shared" ca="1" si="111"/>
        <v>44718</v>
      </c>
    </row>
    <row r="504" spans="1:28" x14ac:dyDescent="0.7">
      <c r="A504" s="1" t="s">
        <v>519</v>
      </c>
      <c r="B504" s="1" t="s">
        <v>116</v>
      </c>
      <c r="C504" s="1">
        <v>5</v>
      </c>
      <c r="E504" s="4">
        <v>707</v>
      </c>
      <c r="F504" s="4" t="str">
        <f t="shared" si="103"/>
        <v/>
      </c>
      <c r="G504" s="4" t="str">
        <f t="shared" si="104"/>
        <v/>
      </c>
      <c r="H504" s="4">
        <v>707</v>
      </c>
      <c r="I504" s="3">
        <v>0.84722222222222221</v>
      </c>
      <c r="J504" s="3" t="str">
        <f t="shared" si="105"/>
        <v/>
      </c>
      <c r="K504" s="3" t="str">
        <f t="shared" si="106"/>
        <v/>
      </c>
      <c r="L504" s="11">
        <v>0.97430555555555554</v>
      </c>
      <c r="M504" s="1" t="str">
        <f ca="1">IF(E504&lt;=H504,IF(AND($C$1&gt;=E504,$C$1&lt;=H504),"〇","×"),IF(AND($C$1&gt;=E504,$C$1&lt;=F504),"〇","×"))</f>
        <v>×</v>
      </c>
      <c r="N504" s="1" t="str">
        <f>IF(E504&gt;H504,IF(AND($C$1&gt;=G504,$C$1&lt;=H504),"〇","×"),"")</f>
        <v/>
      </c>
      <c r="O504" s="1" t="str">
        <f t="shared" ca="1" si="112"/>
        <v>×</v>
      </c>
      <c r="P504" s="1" t="str">
        <f t="shared" si="113"/>
        <v/>
      </c>
      <c r="Q504" s="1" t="str">
        <f t="shared" ca="1" si="114"/>
        <v>×</v>
      </c>
      <c r="R504" s="1" t="str">
        <f ca="1">IF(OR(M504="〇",N504="〇"),DATEDIF($A$1,AB504,"d")+1,"-")</f>
        <v>-</v>
      </c>
      <c r="S504" s="1">
        <f ca="1">IF(AND(M504="×",OR(N504="×",N504="")),DATEDIF($A$1,AA504,"d"),"-")</f>
        <v>281</v>
      </c>
      <c r="T504" s="10">
        <f t="shared" ca="1" si="107"/>
        <v>1</v>
      </c>
      <c r="U504" s="11">
        <f t="shared" si="108"/>
        <v>0.12708333333333333</v>
      </c>
      <c r="V504" s="11" t="str">
        <f t="shared" ca="1" si="109"/>
        <v>-</v>
      </c>
      <c r="W504" s="7">
        <f ca="1">IF(OR(M504="〇",N504="〇"),IF(E504&lt;=$C$1,YEAR(TODAY()),YEAR(TODAY())-1),IF(E504&lt;=$C$1,YEAR(TODAY())+1,YEAR(TODAY())))</f>
        <v>2022</v>
      </c>
      <c r="X504" s="7" t="str">
        <f t="shared" si="101"/>
        <v>0707</v>
      </c>
      <c r="Y504" s="7">
        <f ca="1">IF(H504&lt;$C$1,YEAR(TODAY())+1,YEAR(TODAY()))</f>
        <v>2022</v>
      </c>
      <c r="Z504" s="8" t="str">
        <f t="shared" si="102"/>
        <v>0707</v>
      </c>
      <c r="AA504" s="9">
        <f t="shared" ca="1" si="110"/>
        <v>44749</v>
      </c>
      <c r="AB504" s="9">
        <f t="shared" ca="1" si="111"/>
        <v>44749</v>
      </c>
    </row>
    <row r="505" spans="1:28" x14ac:dyDescent="0.7">
      <c r="A505" s="1" t="s">
        <v>520</v>
      </c>
      <c r="B505" s="1" t="s">
        <v>116</v>
      </c>
      <c r="C505" s="1">
        <v>5</v>
      </c>
      <c r="E505" s="4">
        <v>808</v>
      </c>
      <c r="F505" s="4" t="str">
        <f t="shared" si="103"/>
        <v/>
      </c>
      <c r="G505" s="4" t="str">
        <f t="shared" si="104"/>
        <v/>
      </c>
      <c r="H505" s="4">
        <v>808</v>
      </c>
      <c r="I505" s="3">
        <v>0.84722222222222221</v>
      </c>
      <c r="J505" s="3" t="str">
        <f t="shared" si="105"/>
        <v/>
      </c>
      <c r="K505" s="3" t="str">
        <f t="shared" si="106"/>
        <v/>
      </c>
      <c r="L505" s="11">
        <v>0.97430555555555554</v>
      </c>
      <c r="M505" s="1" t="str">
        <f ca="1">IF(E505&lt;=H505,IF(AND($C$1&gt;=E505,$C$1&lt;=H505),"〇","×"),IF(AND($C$1&gt;=E505,$C$1&lt;=F505),"〇","×"))</f>
        <v>×</v>
      </c>
      <c r="N505" s="1" t="str">
        <f>IF(E505&gt;H505,IF(AND($C$1&gt;=G505,$C$1&lt;=H505),"〇","×"),"")</f>
        <v/>
      </c>
      <c r="O505" s="1" t="str">
        <f t="shared" ca="1" si="112"/>
        <v>×</v>
      </c>
      <c r="P505" s="1" t="str">
        <f t="shared" si="113"/>
        <v/>
      </c>
      <c r="Q505" s="1" t="str">
        <f t="shared" ca="1" si="114"/>
        <v>×</v>
      </c>
      <c r="R505" s="1" t="str">
        <f ca="1">IF(OR(M505="〇",N505="〇"),DATEDIF($A$1,AB505,"d")+1,"-")</f>
        <v>-</v>
      </c>
      <c r="S505" s="1">
        <f ca="1">IF(AND(M505="×",OR(N505="×",N505="")),DATEDIF($A$1,AA505,"d"),"-")</f>
        <v>313</v>
      </c>
      <c r="T505" s="10">
        <f t="shared" ca="1" si="107"/>
        <v>1</v>
      </c>
      <c r="U505" s="11">
        <f t="shared" si="108"/>
        <v>0.12708333333333333</v>
      </c>
      <c r="V505" s="11" t="str">
        <f t="shared" ca="1" si="109"/>
        <v>-</v>
      </c>
      <c r="W505" s="7">
        <f ca="1">IF(OR(M505="〇",N505="〇"),IF(E505&lt;=$C$1,YEAR(TODAY()),YEAR(TODAY())-1),IF(E505&lt;=$C$1,YEAR(TODAY())+1,YEAR(TODAY())))</f>
        <v>2022</v>
      </c>
      <c r="X505" s="7" t="str">
        <f t="shared" si="101"/>
        <v>0808</v>
      </c>
      <c r="Y505" s="7">
        <f ca="1">IF(H505&lt;$C$1,YEAR(TODAY())+1,YEAR(TODAY()))</f>
        <v>2022</v>
      </c>
      <c r="Z505" s="8" t="str">
        <f t="shared" si="102"/>
        <v>0808</v>
      </c>
      <c r="AA505" s="9">
        <f t="shared" ca="1" si="110"/>
        <v>44781</v>
      </c>
      <c r="AB505" s="9">
        <f t="shared" ca="1" si="111"/>
        <v>44781</v>
      </c>
    </row>
    <row r="506" spans="1:28" x14ac:dyDescent="0.7">
      <c r="A506" s="1" t="s">
        <v>521</v>
      </c>
      <c r="B506" s="1" t="s">
        <v>60</v>
      </c>
      <c r="C506" s="1">
        <v>5</v>
      </c>
      <c r="E506" s="4">
        <v>909</v>
      </c>
      <c r="F506" s="4" t="str">
        <f t="shared" si="103"/>
        <v/>
      </c>
      <c r="G506" s="4" t="str">
        <f t="shared" si="104"/>
        <v/>
      </c>
      <c r="H506" s="4">
        <v>909</v>
      </c>
      <c r="I506" s="3">
        <v>0.84722222222222221</v>
      </c>
      <c r="J506" s="3" t="str">
        <f t="shared" si="105"/>
        <v/>
      </c>
      <c r="K506" s="3" t="str">
        <f t="shared" si="106"/>
        <v/>
      </c>
      <c r="L506" s="11">
        <v>0.97430555555555554</v>
      </c>
      <c r="M506" s="1" t="str">
        <f ca="1">IF(E506&lt;=H506,IF(AND($C$1&gt;=E506,$C$1&lt;=H506),"〇","×"),IF(AND($C$1&gt;=E506,$C$1&lt;=F506),"〇","×"))</f>
        <v>×</v>
      </c>
      <c r="N506" s="1" t="str">
        <f>IF(E506&gt;H506,IF(AND($C$1&gt;=G506,$C$1&lt;=H506),"〇","×"),"")</f>
        <v/>
      </c>
      <c r="O506" s="1" t="str">
        <f t="shared" ca="1" si="112"/>
        <v>×</v>
      </c>
      <c r="P506" s="1" t="str">
        <f t="shared" si="113"/>
        <v/>
      </c>
      <c r="Q506" s="1" t="str">
        <f t="shared" ca="1" si="114"/>
        <v>×</v>
      </c>
      <c r="R506" s="1" t="str">
        <f ca="1">IF(OR(M506="〇",N506="〇"),DATEDIF($A$1,AB506,"d")+1,"-")</f>
        <v>-</v>
      </c>
      <c r="S506" s="1">
        <f ca="1">IF(AND(M506="×",OR(N506="×",N506="")),DATEDIF($A$1,AA506,"d"),"-")</f>
        <v>345</v>
      </c>
      <c r="T506" s="10">
        <f t="shared" ca="1" si="107"/>
        <v>1</v>
      </c>
      <c r="U506" s="11">
        <f t="shared" si="108"/>
        <v>0.12708333333333333</v>
      </c>
      <c r="V506" s="11" t="str">
        <f t="shared" ca="1" si="109"/>
        <v>-</v>
      </c>
      <c r="W506" s="7">
        <f ca="1">IF(OR(M506="〇",N506="〇"),IF(E506&lt;=$C$1,YEAR(TODAY()),YEAR(TODAY())-1),IF(E506&lt;=$C$1,YEAR(TODAY())+1,YEAR(TODAY())))</f>
        <v>2022</v>
      </c>
      <c r="X506" s="7" t="str">
        <f t="shared" si="101"/>
        <v>0909</v>
      </c>
      <c r="Y506" s="7">
        <f ca="1">IF(H506&lt;$C$1,YEAR(TODAY())+1,YEAR(TODAY()))</f>
        <v>2022</v>
      </c>
      <c r="Z506" s="8" t="str">
        <f t="shared" si="102"/>
        <v>0909</v>
      </c>
      <c r="AA506" s="9">
        <f t="shared" ca="1" si="110"/>
        <v>44813</v>
      </c>
      <c r="AB506" s="9">
        <f t="shared" ca="1" si="111"/>
        <v>44813</v>
      </c>
    </row>
    <row r="507" spans="1:28" x14ac:dyDescent="0.7">
      <c r="A507" s="1" t="s">
        <v>522</v>
      </c>
      <c r="B507" s="1" t="s">
        <v>60</v>
      </c>
      <c r="C507" s="1">
        <v>5</v>
      </c>
      <c r="E507" s="4">
        <v>1010</v>
      </c>
      <c r="F507" s="4" t="str">
        <f t="shared" si="103"/>
        <v/>
      </c>
      <c r="G507" s="4" t="str">
        <f t="shared" si="104"/>
        <v/>
      </c>
      <c r="H507" s="4">
        <v>1010</v>
      </c>
      <c r="I507" s="3">
        <v>0.84722222222222221</v>
      </c>
      <c r="J507" s="3" t="str">
        <f t="shared" si="105"/>
        <v/>
      </c>
      <c r="K507" s="3" t="str">
        <f t="shared" si="106"/>
        <v/>
      </c>
      <c r="L507" s="11">
        <v>0.97430555555555554</v>
      </c>
      <c r="M507" s="1" t="str">
        <f ca="1">IF(E507&lt;=H507,IF(AND($C$1&gt;=E507,$C$1&lt;=H507),"〇","×"),IF(AND($C$1&gt;=E507,$C$1&lt;=F507),"〇","×"))</f>
        <v>×</v>
      </c>
      <c r="N507" s="1" t="str">
        <f>IF(E507&gt;H507,IF(AND($C$1&gt;=G507,$C$1&lt;=H507),"〇","×"),"")</f>
        <v/>
      </c>
      <c r="O507" s="1" t="str">
        <f t="shared" ca="1" si="112"/>
        <v>×</v>
      </c>
      <c r="P507" s="1" t="str">
        <f t="shared" si="113"/>
        <v/>
      </c>
      <c r="Q507" s="1" t="str">
        <f t="shared" ca="1" si="114"/>
        <v>×</v>
      </c>
      <c r="R507" s="1" t="str">
        <f ca="1">IF(OR(M507="〇",N507="〇"),DATEDIF($A$1,AB507,"d")+1,"-")</f>
        <v>-</v>
      </c>
      <c r="S507" s="1">
        <f ca="1">IF(AND(M507="×",OR(N507="×",N507="")),DATEDIF($A$1,AA507,"d"),"-")</f>
        <v>11</v>
      </c>
      <c r="T507" s="10">
        <f t="shared" ca="1" si="107"/>
        <v>1</v>
      </c>
      <c r="U507" s="11">
        <f t="shared" si="108"/>
        <v>0.12708333333333333</v>
      </c>
      <c r="V507" s="11" t="str">
        <f t="shared" ca="1" si="109"/>
        <v>-</v>
      </c>
      <c r="W507" s="7">
        <f ca="1">IF(OR(M507="〇",N507="〇"),IF(E507&lt;=$C$1,YEAR(TODAY()),YEAR(TODAY())-1),IF(E507&lt;=$C$1,YEAR(TODAY())+1,YEAR(TODAY())))</f>
        <v>2021</v>
      </c>
      <c r="X507" s="7" t="str">
        <f t="shared" si="101"/>
        <v>1010</v>
      </c>
      <c r="Y507" s="7">
        <f ca="1">IF(H507&lt;$C$1,YEAR(TODAY())+1,YEAR(TODAY()))</f>
        <v>2021</v>
      </c>
      <c r="Z507" s="8" t="str">
        <f t="shared" si="102"/>
        <v>1010</v>
      </c>
      <c r="AA507" s="9">
        <f t="shared" ca="1" si="110"/>
        <v>44479</v>
      </c>
      <c r="AB507" s="9">
        <f t="shared" ca="1" si="111"/>
        <v>44479</v>
      </c>
    </row>
    <row r="508" spans="1:28" x14ac:dyDescent="0.7">
      <c r="A508" s="1" t="s">
        <v>523</v>
      </c>
      <c r="B508" s="1" t="s">
        <v>60</v>
      </c>
      <c r="C508" s="1">
        <v>5</v>
      </c>
      <c r="E508" s="4">
        <v>1101</v>
      </c>
      <c r="F508" s="4" t="str">
        <f t="shared" si="103"/>
        <v/>
      </c>
      <c r="G508" s="4" t="str">
        <f t="shared" si="104"/>
        <v/>
      </c>
      <c r="H508" s="4">
        <v>1101</v>
      </c>
      <c r="I508" s="3">
        <v>0.84722222222222221</v>
      </c>
      <c r="J508" s="3" t="str">
        <f t="shared" si="105"/>
        <v/>
      </c>
      <c r="K508" s="3" t="str">
        <f t="shared" si="106"/>
        <v/>
      </c>
      <c r="L508" s="11">
        <v>0.97430555555555554</v>
      </c>
      <c r="M508" s="1" t="str">
        <f ca="1">IF(E508&lt;=H508,IF(AND($C$1&gt;=E508,$C$1&lt;=H508),"〇","×"),IF(AND($C$1&gt;=E508,$C$1&lt;=F508),"〇","×"))</f>
        <v>×</v>
      </c>
      <c r="N508" s="1" t="str">
        <f>IF(E508&gt;H508,IF(AND($C$1&gt;=G508,$C$1&lt;=H508),"〇","×"),"")</f>
        <v/>
      </c>
      <c r="O508" s="1" t="str">
        <f t="shared" ca="1" si="112"/>
        <v>×</v>
      </c>
      <c r="P508" s="1" t="str">
        <f t="shared" si="113"/>
        <v/>
      </c>
      <c r="Q508" s="1" t="str">
        <f t="shared" ca="1" si="114"/>
        <v>×</v>
      </c>
      <c r="R508" s="1" t="str">
        <f ca="1">IF(OR(M508="〇",N508="〇"),DATEDIF($A$1,AB508,"d")+1,"-")</f>
        <v>-</v>
      </c>
      <c r="S508" s="1">
        <f ca="1">IF(AND(M508="×",OR(N508="×",N508="")),DATEDIF($A$1,AA508,"d"),"-")</f>
        <v>33</v>
      </c>
      <c r="T508" s="10">
        <f t="shared" ca="1" si="107"/>
        <v>1</v>
      </c>
      <c r="U508" s="11">
        <f t="shared" si="108"/>
        <v>0.12708333333333333</v>
      </c>
      <c r="V508" s="11" t="str">
        <f t="shared" ca="1" si="109"/>
        <v>-</v>
      </c>
      <c r="W508" s="7">
        <f ca="1">IF(OR(M508="〇",N508="〇"),IF(E508&lt;=$C$1,YEAR(TODAY()),YEAR(TODAY())-1),IF(E508&lt;=$C$1,YEAR(TODAY())+1,YEAR(TODAY())))</f>
        <v>2021</v>
      </c>
      <c r="X508" s="7" t="str">
        <f t="shared" si="101"/>
        <v>1101</v>
      </c>
      <c r="Y508" s="7">
        <f ca="1">IF(H508&lt;$C$1,YEAR(TODAY())+1,YEAR(TODAY()))</f>
        <v>2021</v>
      </c>
      <c r="Z508" s="8" t="str">
        <f t="shared" si="102"/>
        <v>1101</v>
      </c>
      <c r="AA508" s="9">
        <f t="shared" ca="1" si="110"/>
        <v>44501</v>
      </c>
      <c r="AB508" s="9">
        <f t="shared" ca="1" si="111"/>
        <v>44501</v>
      </c>
    </row>
    <row r="509" spans="1:28" x14ac:dyDescent="0.7">
      <c r="A509" s="1" t="s">
        <v>524</v>
      </c>
      <c r="B509" s="1" t="s">
        <v>60</v>
      </c>
      <c r="C509" s="1">
        <v>5</v>
      </c>
      <c r="E509" s="4">
        <v>1111</v>
      </c>
      <c r="F509" s="4" t="str">
        <f t="shared" si="103"/>
        <v/>
      </c>
      <c r="G509" s="4" t="str">
        <f t="shared" si="104"/>
        <v/>
      </c>
      <c r="H509" s="4">
        <v>1111</v>
      </c>
      <c r="I509" s="3">
        <v>0.84722222222222221</v>
      </c>
      <c r="J509" s="3" t="str">
        <f t="shared" si="105"/>
        <v/>
      </c>
      <c r="K509" s="3" t="str">
        <f t="shared" si="106"/>
        <v/>
      </c>
      <c r="L509" s="11">
        <v>0.97430555555555554</v>
      </c>
      <c r="M509" s="1" t="str">
        <f ca="1">IF(E509&lt;=H509,IF(AND($C$1&gt;=E509,$C$1&lt;=H509),"〇","×"),IF(AND($C$1&gt;=E509,$C$1&lt;=F509),"〇","×"))</f>
        <v>×</v>
      </c>
      <c r="N509" s="1" t="str">
        <f>IF(E509&gt;H509,IF(AND($C$1&gt;=G509,$C$1&lt;=H509),"〇","×"),"")</f>
        <v/>
      </c>
      <c r="O509" s="1" t="str">
        <f t="shared" ca="1" si="112"/>
        <v>×</v>
      </c>
      <c r="P509" s="1" t="str">
        <f t="shared" si="113"/>
        <v/>
      </c>
      <c r="Q509" s="1" t="str">
        <f t="shared" ca="1" si="114"/>
        <v>×</v>
      </c>
      <c r="R509" s="1" t="str">
        <f ca="1">IF(OR(M509="〇",N509="〇"),DATEDIF($A$1,AB509,"d")+1,"-")</f>
        <v>-</v>
      </c>
      <c r="S509" s="1">
        <f ca="1">IF(AND(M509="×",OR(N509="×",N509="")),DATEDIF($A$1,AA509,"d"),"-")</f>
        <v>43</v>
      </c>
      <c r="T509" s="10">
        <f t="shared" ca="1" si="107"/>
        <v>1</v>
      </c>
      <c r="U509" s="11">
        <f t="shared" si="108"/>
        <v>0.12708333333333333</v>
      </c>
      <c r="V509" s="11" t="str">
        <f t="shared" ca="1" si="109"/>
        <v>-</v>
      </c>
      <c r="W509" s="7">
        <f ca="1">IF(OR(M509="〇",N509="〇"),IF(E509&lt;=$C$1,YEAR(TODAY()),YEAR(TODAY())-1),IF(E509&lt;=$C$1,YEAR(TODAY())+1,YEAR(TODAY())))</f>
        <v>2021</v>
      </c>
      <c r="X509" s="7" t="str">
        <f t="shared" si="101"/>
        <v>1111</v>
      </c>
      <c r="Y509" s="7">
        <f ca="1">IF(H509&lt;$C$1,YEAR(TODAY())+1,YEAR(TODAY()))</f>
        <v>2021</v>
      </c>
      <c r="Z509" s="8" t="str">
        <f t="shared" si="102"/>
        <v>1111</v>
      </c>
      <c r="AA509" s="9">
        <f t="shared" ca="1" si="110"/>
        <v>44511</v>
      </c>
      <c r="AB509" s="9">
        <f t="shared" ca="1" si="111"/>
        <v>44511</v>
      </c>
    </row>
    <row r="510" spans="1:28" x14ac:dyDescent="0.7">
      <c r="A510" s="1" t="s">
        <v>525</v>
      </c>
      <c r="B510" s="1" t="s">
        <v>60</v>
      </c>
      <c r="C510" s="1">
        <v>5</v>
      </c>
      <c r="E510" s="4">
        <v>1212</v>
      </c>
      <c r="F510" s="4" t="str">
        <f t="shared" si="103"/>
        <v/>
      </c>
      <c r="G510" s="4" t="str">
        <f t="shared" si="104"/>
        <v/>
      </c>
      <c r="H510" s="4">
        <v>1212</v>
      </c>
      <c r="I510" s="3">
        <v>0.84722222222222221</v>
      </c>
      <c r="J510" s="3" t="str">
        <f t="shared" si="105"/>
        <v/>
      </c>
      <c r="K510" s="3" t="str">
        <f t="shared" si="106"/>
        <v/>
      </c>
      <c r="L510" s="11">
        <v>0.97430555555555554</v>
      </c>
      <c r="M510" s="1" t="str">
        <f ca="1">IF(E510&lt;=H510,IF(AND($C$1&gt;=E510,$C$1&lt;=H510),"〇","×"),IF(AND($C$1&gt;=E510,$C$1&lt;=F510),"〇","×"))</f>
        <v>×</v>
      </c>
      <c r="N510" s="1" t="str">
        <f>IF(E510&gt;H510,IF(AND($C$1&gt;=G510,$C$1&lt;=H510),"〇","×"),"")</f>
        <v/>
      </c>
      <c r="O510" s="1" t="str">
        <f t="shared" ca="1" si="112"/>
        <v>×</v>
      </c>
      <c r="P510" s="1" t="str">
        <f t="shared" si="113"/>
        <v/>
      </c>
      <c r="Q510" s="1" t="str">
        <f t="shared" ca="1" si="114"/>
        <v>×</v>
      </c>
      <c r="R510" s="1" t="str">
        <f ca="1">IF(OR(M510="〇",N510="〇"),DATEDIF($A$1,AB510,"d")+1,"-")</f>
        <v>-</v>
      </c>
      <c r="S510" s="1">
        <f ca="1">IF(AND(M510="×",OR(N510="×",N510="")),DATEDIF($A$1,AA510,"d"),"-")</f>
        <v>74</v>
      </c>
      <c r="T510" s="10">
        <f t="shared" ca="1" si="107"/>
        <v>1</v>
      </c>
      <c r="U510" s="11">
        <f t="shared" si="108"/>
        <v>0.12708333333333333</v>
      </c>
      <c r="V510" s="11" t="str">
        <f t="shared" ca="1" si="109"/>
        <v>-</v>
      </c>
      <c r="W510" s="7">
        <f ca="1">IF(OR(M510="〇",N510="〇"),IF(E510&lt;=$C$1,YEAR(TODAY()),YEAR(TODAY())-1),IF(E510&lt;=$C$1,YEAR(TODAY())+1,YEAR(TODAY())))</f>
        <v>2021</v>
      </c>
      <c r="X510" s="7" t="str">
        <f t="shared" si="101"/>
        <v>1212</v>
      </c>
      <c r="Y510" s="7">
        <f ca="1">IF(H510&lt;$C$1,YEAR(TODAY())+1,YEAR(TODAY()))</f>
        <v>2021</v>
      </c>
      <c r="Z510" s="8" t="str">
        <f t="shared" si="102"/>
        <v>1212</v>
      </c>
      <c r="AA510" s="9">
        <f t="shared" ca="1" si="110"/>
        <v>44542</v>
      </c>
      <c r="AB510" s="9">
        <f t="shared" ca="1" si="111"/>
        <v>44542</v>
      </c>
    </row>
    <row r="511" spans="1:28" x14ac:dyDescent="0.7">
      <c r="A511" s="1" t="s">
        <v>526</v>
      </c>
      <c r="B511" s="1" t="s">
        <v>60</v>
      </c>
      <c r="C511" s="1">
        <v>5</v>
      </c>
      <c r="E511" s="4">
        <v>101</v>
      </c>
      <c r="F511" s="4" t="str">
        <f t="shared" si="103"/>
        <v/>
      </c>
      <c r="G511" s="4" t="str">
        <f t="shared" si="104"/>
        <v/>
      </c>
      <c r="H511" s="4">
        <v>101</v>
      </c>
      <c r="I511" s="3">
        <v>0.84722222222222221</v>
      </c>
      <c r="J511" s="3" t="str">
        <f t="shared" si="105"/>
        <v/>
      </c>
      <c r="K511" s="3" t="str">
        <f t="shared" si="106"/>
        <v/>
      </c>
      <c r="L511" s="11">
        <v>0.97430555555555554</v>
      </c>
      <c r="M511" s="1" t="str">
        <f ca="1">IF(E511&lt;=H511,IF(AND($C$1&gt;=E511,$C$1&lt;=H511),"〇","×"),IF(AND($C$1&gt;=E511,$C$1&lt;=F511),"〇","×"))</f>
        <v>×</v>
      </c>
      <c r="N511" s="1" t="str">
        <f>IF(E511&gt;H511,IF(AND($C$1&gt;=G511,$C$1&lt;=H511),"〇","×"),"")</f>
        <v/>
      </c>
      <c r="O511" s="1" t="str">
        <f t="shared" ca="1" si="112"/>
        <v>×</v>
      </c>
      <c r="P511" s="1" t="str">
        <f t="shared" si="113"/>
        <v/>
      </c>
      <c r="Q511" s="1" t="str">
        <f t="shared" ca="1" si="114"/>
        <v>×</v>
      </c>
      <c r="R511" s="1" t="str">
        <f ca="1">IF(OR(M511="〇",N511="〇"),DATEDIF($A$1,AB511,"d")+1,"-")</f>
        <v>-</v>
      </c>
      <c r="S511" s="1">
        <f ca="1">IF(AND(M511="×",OR(N511="×",N511="")),DATEDIF($A$1,AA511,"d"),"-")</f>
        <v>94</v>
      </c>
      <c r="T511" s="10">
        <f t="shared" ca="1" si="107"/>
        <v>1</v>
      </c>
      <c r="U511" s="11">
        <f t="shared" si="108"/>
        <v>0.12708333333333333</v>
      </c>
      <c r="V511" s="11" t="str">
        <f t="shared" ca="1" si="109"/>
        <v>-</v>
      </c>
      <c r="W511" s="7">
        <f ca="1">IF(OR(M511="〇",N511="〇"),IF(E511&lt;=$C$1,YEAR(TODAY()),YEAR(TODAY())-1),IF(E511&lt;=$C$1,YEAR(TODAY())+1,YEAR(TODAY())))</f>
        <v>2022</v>
      </c>
      <c r="X511" s="7" t="str">
        <f t="shared" si="101"/>
        <v>0101</v>
      </c>
      <c r="Y511" s="7">
        <f ca="1">IF(H511&lt;$C$1,YEAR(TODAY())+1,YEAR(TODAY()))</f>
        <v>2022</v>
      </c>
      <c r="Z511" s="8" t="str">
        <f t="shared" si="102"/>
        <v>0101</v>
      </c>
      <c r="AA511" s="9">
        <f t="shared" ca="1" si="110"/>
        <v>44562</v>
      </c>
      <c r="AB511" s="9">
        <f t="shared" ca="1" si="111"/>
        <v>44562</v>
      </c>
    </row>
    <row r="512" spans="1:28" x14ac:dyDescent="0.7">
      <c r="A512" s="1" t="s">
        <v>527</v>
      </c>
      <c r="B512" s="1" t="s">
        <v>60</v>
      </c>
      <c r="C512" s="1">
        <v>5</v>
      </c>
      <c r="E512" s="4">
        <v>111</v>
      </c>
      <c r="F512" s="4" t="str">
        <f t="shared" si="103"/>
        <v/>
      </c>
      <c r="G512" s="4" t="str">
        <f t="shared" si="104"/>
        <v/>
      </c>
      <c r="H512" s="4">
        <v>111</v>
      </c>
      <c r="I512" s="3">
        <v>0.84722222222222221</v>
      </c>
      <c r="J512" s="3" t="str">
        <f t="shared" si="105"/>
        <v/>
      </c>
      <c r="K512" s="3" t="str">
        <f t="shared" si="106"/>
        <v/>
      </c>
      <c r="L512" s="11">
        <v>0.97430555555555554</v>
      </c>
      <c r="M512" s="1" t="str">
        <f ca="1">IF(E512&lt;=H512,IF(AND($C$1&gt;=E512,$C$1&lt;=H512),"〇","×"),IF(AND($C$1&gt;=E512,$C$1&lt;=F512),"〇","×"))</f>
        <v>×</v>
      </c>
      <c r="N512" s="1" t="str">
        <f>IF(E512&gt;H512,IF(AND($C$1&gt;=G512,$C$1&lt;=H512),"〇","×"),"")</f>
        <v/>
      </c>
      <c r="O512" s="1" t="str">
        <f t="shared" ca="1" si="112"/>
        <v>×</v>
      </c>
      <c r="P512" s="1" t="str">
        <f t="shared" si="113"/>
        <v/>
      </c>
      <c r="Q512" s="1" t="str">
        <f t="shared" ca="1" si="114"/>
        <v>×</v>
      </c>
      <c r="R512" s="1" t="str">
        <f ca="1">IF(OR(M512="〇",N512="〇"),DATEDIF($A$1,AB512,"d")+1,"-")</f>
        <v>-</v>
      </c>
      <c r="S512" s="1">
        <f ca="1">IF(AND(M512="×",OR(N512="×",N512="")),DATEDIF($A$1,AA512,"d"),"-")</f>
        <v>104</v>
      </c>
      <c r="T512" s="10">
        <f t="shared" ca="1" si="107"/>
        <v>1</v>
      </c>
      <c r="U512" s="11">
        <f t="shared" si="108"/>
        <v>0.12708333333333333</v>
      </c>
      <c r="V512" s="11" t="str">
        <f t="shared" ca="1" si="109"/>
        <v>-</v>
      </c>
      <c r="W512" s="7">
        <f ca="1">IF(OR(M512="〇",N512="〇"),IF(E512&lt;=$C$1,YEAR(TODAY()),YEAR(TODAY())-1),IF(E512&lt;=$C$1,YEAR(TODAY())+1,YEAR(TODAY())))</f>
        <v>2022</v>
      </c>
      <c r="X512" s="7" t="str">
        <f t="shared" si="101"/>
        <v>0111</v>
      </c>
      <c r="Y512" s="7">
        <f ca="1">IF(H512&lt;$C$1,YEAR(TODAY())+1,YEAR(TODAY()))</f>
        <v>2022</v>
      </c>
      <c r="Z512" s="8" t="str">
        <f t="shared" si="102"/>
        <v>0111</v>
      </c>
      <c r="AA512" s="9">
        <f t="shared" ca="1" si="110"/>
        <v>44572</v>
      </c>
      <c r="AB512" s="9">
        <f t="shared" ca="1" si="111"/>
        <v>44572</v>
      </c>
    </row>
    <row r="513" spans="1:28" x14ac:dyDescent="0.7">
      <c r="A513" s="1" t="s">
        <v>528</v>
      </c>
      <c r="B513" s="1" t="s">
        <v>60</v>
      </c>
      <c r="C513" s="1">
        <v>5</v>
      </c>
      <c r="E513" s="4">
        <v>202</v>
      </c>
      <c r="F513" s="4" t="str">
        <f t="shared" si="103"/>
        <v/>
      </c>
      <c r="G513" s="4" t="str">
        <f t="shared" si="104"/>
        <v/>
      </c>
      <c r="H513" s="4">
        <v>202</v>
      </c>
      <c r="I513" s="3">
        <v>0.84722222222222221</v>
      </c>
      <c r="J513" s="3" t="str">
        <f t="shared" si="105"/>
        <v/>
      </c>
      <c r="K513" s="3" t="str">
        <f t="shared" si="106"/>
        <v/>
      </c>
      <c r="L513" s="11">
        <v>0.97430555555555554</v>
      </c>
      <c r="M513" s="1" t="str">
        <f ca="1">IF(E513&lt;=H513,IF(AND($C$1&gt;=E513,$C$1&lt;=H513),"〇","×"),IF(AND($C$1&gt;=E513,$C$1&lt;=F513),"〇","×"))</f>
        <v>×</v>
      </c>
      <c r="N513" s="1" t="str">
        <f>IF(E513&gt;H513,IF(AND($C$1&gt;=G513,$C$1&lt;=H513),"〇","×"),"")</f>
        <v/>
      </c>
      <c r="O513" s="1" t="str">
        <f t="shared" ca="1" si="112"/>
        <v>×</v>
      </c>
      <c r="P513" s="1" t="str">
        <f t="shared" si="113"/>
        <v/>
      </c>
      <c r="Q513" s="1" t="str">
        <f t="shared" ca="1" si="114"/>
        <v>×</v>
      </c>
      <c r="R513" s="1" t="str">
        <f ca="1">IF(OR(M513="〇",N513="〇"),DATEDIF($A$1,AB513,"d")+1,"-")</f>
        <v>-</v>
      </c>
      <c r="S513" s="1">
        <f ca="1">IF(AND(M513="×",OR(N513="×",N513="")),DATEDIF($A$1,AA513,"d"),"-")</f>
        <v>126</v>
      </c>
      <c r="T513" s="10">
        <f t="shared" ca="1" si="107"/>
        <v>1</v>
      </c>
      <c r="U513" s="11">
        <f t="shared" si="108"/>
        <v>0.12708333333333333</v>
      </c>
      <c r="V513" s="11" t="str">
        <f t="shared" ca="1" si="109"/>
        <v>-</v>
      </c>
      <c r="W513" s="7">
        <f ca="1">IF(OR(M513="〇",N513="〇"),IF(E513&lt;=$C$1,YEAR(TODAY()),YEAR(TODAY())-1),IF(E513&lt;=$C$1,YEAR(TODAY())+1,YEAR(TODAY())))</f>
        <v>2022</v>
      </c>
      <c r="X513" s="7" t="str">
        <f t="shared" si="101"/>
        <v>0202</v>
      </c>
      <c r="Y513" s="7">
        <f ca="1">IF(H513&lt;$C$1,YEAR(TODAY())+1,YEAR(TODAY()))</f>
        <v>2022</v>
      </c>
      <c r="Z513" s="8" t="str">
        <f t="shared" si="102"/>
        <v>0202</v>
      </c>
      <c r="AA513" s="9">
        <f t="shared" ca="1" si="110"/>
        <v>44594</v>
      </c>
      <c r="AB513" s="9">
        <f t="shared" ca="1" si="111"/>
        <v>44594</v>
      </c>
    </row>
    <row r="514" spans="1:28" x14ac:dyDescent="0.7">
      <c r="A514" s="1" t="s">
        <v>529</v>
      </c>
      <c r="B514" s="1" t="s">
        <v>60</v>
      </c>
      <c r="C514" s="1">
        <v>5</v>
      </c>
      <c r="E514" s="4">
        <v>222</v>
      </c>
      <c r="F514" s="4" t="str">
        <f t="shared" si="103"/>
        <v/>
      </c>
      <c r="G514" s="4" t="str">
        <f t="shared" si="104"/>
        <v/>
      </c>
      <c r="H514" s="4">
        <v>222</v>
      </c>
      <c r="I514" s="3">
        <v>0.84722222222222221</v>
      </c>
      <c r="J514" s="3" t="str">
        <f t="shared" si="105"/>
        <v/>
      </c>
      <c r="K514" s="3" t="str">
        <f t="shared" si="106"/>
        <v/>
      </c>
      <c r="L514" s="11">
        <v>0.97430555555555554</v>
      </c>
      <c r="M514" s="1" t="str">
        <f ca="1">IF(E514&lt;=H514,IF(AND($C$1&gt;=E514,$C$1&lt;=H514),"〇","×"),IF(AND($C$1&gt;=E514,$C$1&lt;=F514),"〇","×"))</f>
        <v>×</v>
      </c>
      <c r="N514" s="1" t="str">
        <f>IF(E514&gt;H514,IF(AND($C$1&gt;=G514,$C$1&lt;=H514),"〇","×"),"")</f>
        <v/>
      </c>
      <c r="O514" s="1" t="str">
        <f t="shared" ca="1" si="112"/>
        <v>×</v>
      </c>
      <c r="P514" s="1" t="str">
        <f t="shared" si="113"/>
        <v/>
      </c>
      <c r="Q514" s="1" t="str">
        <f t="shared" ca="1" si="114"/>
        <v>×</v>
      </c>
      <c r="R514" s="1" t="str">
        <f ca="1">IF(OR(M514="〇",N514="〇"),DATEDIF($A$1,AB514,"d")+1,"-")</f>
        <v>-</v>
      </c>
      <c r="S514" s="1">
        <f ca="1">IF(AND(M514="×",OR(N514="×",N514="")),DATEDIF($A$1,AA514,"d"),"-")</f>
        <v>146</v>
      </c>
      <c r="T514" s="10">
        <f t="shared" ca="1" si="107"/>
        <v>1</v>
      </c>
      <c r="U514" s="11">
        <f t="shared" si="108"/>
        <v>0.12708333333333333</v>
      </c>
      <c r="V514" s="11" t="str">
        <f t="shared" ca="1" si="109"/>
        <v>-</v>
      </c>
      <c r="W514" s="7">
        <f ca="1">IF(OR(M514="〇",N514="〇"),IF(E514&lt;=$C$1,YEAR(TODAY()),YEAR(TODAY())-1),IF(E514&lt;=$C$1,YEAR(TODAY())+1,YEAR(TODAY())))</f>
        <v>2022</v>
      </c>
      <c r="X514" s="7" t="str">
        <f t="shared" si="101"/>
        <v>0222</v>
      </c>
      <c r="Y514" s="7">
        <f ca="1">IF(H514&lt;$C$1,YEAR(TODAY())+1,YEAR(TODAY()))</f>
        <v>2022</v>
      </c>
      <c r="Z514" s="8" t="str">
        <f t="shared" si="102"/>
        <v>0222</v>
      </c>
      <c r="AA514" s="9">
        <f t="shared" ca="1" si="110"/>
        <v>44614</v>
      </c>
      <c r="AB514" s="9">
        <f t="shared" ca="1" si="111"/>
        <v>44614</v>
      </c>
    </row>
    <row r="515" spans="1:28" x14ac:dyDescent="0.7">
      <c r="A515" s="1" t="s">
        <v>530</v>
      </c>
      <c r="B515" s="1" t="s">
        <v>60</v>
      </c>
      <c r="C515" s="1">
        <v>5</v>
      </c>
      <c r="E515" s="4">
        <v>303</v>
      </c>
      <c r="F515" s="4" t="str">
        <f t="shared" si="103"/>
        <v/>
      </c>
      <c r="G515" s="4" t="str">
        <f t="shared" si="104"/>
        <v/>
      </c>
      <c r="H515" s="4">
        <v>303</v>
      </c>
      <c r="I515" s="3">
        <v>0.84722222222222221</v>
      </c>
      <c r="J515" s="3" t="str">
        <f t="shared" si="105"/>
        <v/>
      </c>
      <c r="K515" s="3" t="str">
        <f t="shared" si="106"/>
        <v/>
      </c>
      <c r="L515" s="11">
        <v>0.97430555555555554</v>
      </c>
      <c r="M515" s="1" t="str">
        <f ca="1">IF(E515&lt;=H515,IF(AND($C$1&gt;=E515,$C$1&lt;=H515),"〇","×"),IF(AND($C$1&gt;=E515,$C$1&lt;=F515),"〇","×"))</f>
        <v>×</v>
      </c>
      <c r="N515" s="1" t="str">
        <f>IF(E515&gt;H515,IF(AND($C$1&gt;=G515,$C$1&lt;=H515),"〇","×"),"")</f>
        <v/>
      </c>
      <c r="O515" s="1" t="str">
        <f t="shared" ca="1" si="112"/>
        <v>×</v>
      </c>
      <c r="P515" s="1" t="str">
        <f t="shared" si="113"/>
        <v/>
      </c>
      <c r="Q515" s="1" t="str">
        <f t="shared" ca="1" si="114"/>
        <v>×</v>
      </c>
      <c r="R515" s="1" t="str">
        <f ca="1">IF(OR(M515="〇",N515="〇"),DATEDIF($A$1,AB515,"d")+1,"-")</f>
        <v>-</v>
      </c>
      <c r="S515" s="1">
        <f ca="1">IF(AND(M515="×",OR(N515="×",N515="")),DATEDIF($A$1,AA515,"d"),"-")</f>
        <v>155</v>
      </c>
      <c r="T515" s="10">
        <f t="shared" ca="1" si="107"/>
        <v>1</v>
      </c>
      <c r="U515" s="11">
        <f t="shared" si="108"/>
        <v>0.12708333333333333</v>
      </c>
      <c r="V515" s="11" t="str">
        <f t="shared" ca="1" si="109"/>
        <v>-</v>
      </c>
      <c r="W515" s="7">
        <f ca="1">IF(OR(M515="〇",N515="〇"),IF(E515&lt;=$C$1,YEAR(TODAY()),YEAR(TODAY())-1),IF(E515&lt;=$C$1,YEAR(TODAY())+1,YEAR(TODAY())))</f>
        <v>2022</v>
      </c>
      <c r="X515" s="7" t="str">
        <f t="shared" si="101"/>
        <v>0303</v>
      </c>
      <c r="Y515" s="7">
        <f ca="1">IF(H515&lt;$C$1,YEAR(TODAY())+1,YEAR(TODAY()))</f>
        <v>2022</v>
      </c>
      <c r="Z515" s="8" t="str">
        <f t="shared" si="102"/>
        <v>0303</v>
      </c>
      <c r="AA515" s="9">
        <f t="shared" ca="1" si="110"/>
        <v>44623</v>
      </c>
      <c r="AB515" s="9">
        <f t="shared" ca="1" si="111"/>
        <v>44623</v>
      </c>
    </row>
    <row r="516" spans="1:28" x14ac:dyDescent="0.7">
      <c r="A516" s="1" t="s">
        <v>531</v>
      </c>
      <c r="B516" s="1" t="s">
        <v>60</v>
      </c>
      <c r="C516" s="1">
        <v>5</v>
      </c>
      <c r="E516" s="4">
        <v>404</v>
      </c>
      <c r="F516" s="4" t="str">
        <f t="shared" si="103"/>
        <v/>
      </c>
      <c r="G516" s="4" t="str">
        <f t="shared" si="104"/>
        <v/>
      </c>
      <c r="H516" s="4">
        <v>404</v>
      </c>
      <c r="I516" s="3">
        <v>0.84722222222222221</v>
      </c>
      <c r="J516" s="3" t="str">
        <f t="shared" si="105"/>
        <v/>
      </c>
      <c r="K516" s="3" t="str">
        <f t="shared" si="106"/>
        <v/>
      </c>
      <c r="L516" s="11">
        <v>0.97430555555555554</v>
      </c>
      <c r="M516" s="1" t="str">
        <f ca="1">IF(E516&lt;=H516,IF(AND($C$1&gt;=E516,$C$1&lt;=H516),"〇","×"),IF(AND($C$1&gt;=E516,$C$1&lt;=F516),"〇","×"))</f>
        <v>×</v>
      </c>
      <c r="N516" s="1" t="str">
        <f>IF(E516&gt;H516,IF(AND($C$1&gt;=G516,$C$1&lt;=H516),"〇","×"),"")</f>
        <v/>
      </c>
      <c r="O516" s="1" t="str">
        <f t="shared" ca="1" si="112"/>
        <v>×</v>
      </c>
      <c r="P516" s="1" t="str">
        <f t="shared" si="113"/>
        <v/>
      </c>
      <c r="Q516" s="1" t="str">
        <f t="shared" ca="1" si="114"/>
        <v>×</v>
      </c>
      <c r="R516" s="1" t="str">
        <f ca="1">IF(OR(M516="〇",N516="〇"),DATEDIF($A$1,AB516,"d")+1,"-")</f>
        <v>-</v>
      </c>
      <c r="S516" s="1">
        <f ca="1">IF(AND(M516="×",OR(N516="×",N516="")),DATEDIF($A$1,AA516,"d"),"-")</f>
        <v>187</v>
      </c>
      <c r="T516" s="10">
        <f t="shared" ca="1" si="107"/>
        <v>1</v>
      </c>
      <c r="U516" s="11">
        <f t="shared" si="108"/>
        <v>0.12708333333333333</v>
      </c>
      <c r="V516" s="11" t="str">
        <f t="shared" ca="1" si="109"/>
        <v>-</v>
      </c>
      <c r="W516" s="7">
        <f ca="1">IF(OR(M516="〇",N516="〇"),IF(E516&lt;=$C$1,YEAR(TODAY()),YEAR(TODAY())-1),IF(E516&lt;=$C$1,YEAR(TODAY())+1,YEAR(TODAY())))</f>
        <v>2022</v>
      </c>
      <c r="X516" s="7" t="str">
        <f t="shared" ref="X516:X579" si="115">TEXT(E516,"0###")</f>
        <v>0404</v>
      </c>
      <c r="Y516" s="7">
        <f ca="1">IF(H516&lt;$C$1,YEAR(TODAY())+1,YEAR(TODAY()))</f>
        <v>2022</v>
      </c>
      <c r="Z516" s="8" t="str">
        <f t="shared" ref="Z516:Z579" si="116">TEXT(H516,"0###")</f>
        <v>0404</v>
      </c>
      <c r="AA516" s="9">
        <f t="shared" ca="1" si="110"/>
        <v>44655</v>
      </c>
      <c r="AB516" s="9">
        <f t="shared" ca="1" si="111"/>
        <v>44655</v>
      </c>
    </row>
    <row r="517" spans="1:28" x14ac:dyDescent="0.7">
      <c r="A517" s="1" t="s">
        <v>532</v>
      </c>
      <c r="B517" s="1" t="s">
        <v>60</v>
      </c>
      <c r="C517" s="1">
        <v>5</v>
      </c>
      <c r="E517" s="4">
        <v>505</v>
      </c>
      <c r="F517" s="4" t="str">
        <f t="shared" ref="F517:F580" si="117">IF(E517&gt;H517,1231,"")</f>
        <v/>
      </c>
      <c r="G517" s="4" t="str">
        <f t="shared" ref="G517:G580" si="118">IF(E517&gt;H517,101,"")</f>
        <v/>
      </c>
      <c r="H517" s="4">
        <v>505</v>
      </c>
      <c r="I517" s="3">
        <v>0.84722222222222221</v>
      </c>
      <c r="J517" s="3" t="str">
        <f t="shared" ref="J517:J580" si="119">IF(I517&gt;L517,TIME(23,59,0),"")</f>
        <v/>
      </c>
      <c r="K517" s="3" t="str">
        <f t="shared" ref="K517:K580" si="120">IF(I517&gt;L517,TIME(0,0,0),"")</f>
        <v/>
      </c>
      <c r="L517" s="11">
        <v>0.97430555555555554</v>
      </c>
      <c r="M517" s="1" t="str">
        <f ca="1">IF(E517&lt;=H517,IF(AND($C$1&gt;=E517,$C$1&lt;=H517),"〇","×"),IF(AND($C$1&gt;=E517,$C$1&lt;=F517),"〇","×"))</f>
        <v>×</v>
      </c>
      <c r="N517" s="1" t="str">
        <f>IF(E517&gt;H517,IF(AND($C$1&gt;=G517,$C$1&lt;=H517),"〇","×"),"")</f>
        <v/>
      </c>
      <c r="O517" s="1" t="str">
        <f t="shared" ca="1" si="112"/>
        <v>×</v>
      </c>
      <c r="P517" s="1" t="str">
        <f t="shared" si="113"/>
        <v/>
      </c>
      <c r="Q517" s="1" t="str">
        <f t="shared" ca="1" si="114"/>
        <v>×</v>
      </c>
      <c r="R517" s="1" t="str">
        <f ca="1">IF(OR(M517="〇",N517="〇"),DATEDIF($A$1,AB517,"d")+1,"-")</f>
        <v>-</v>
      </c>
      <c r="S517" s="1">
        <f ca="1">IF(AND(M517="×",OR(N517="×",N517="")),DATEDIF($A$1,AA517,"d"),"-")</f>
        <v>218</v>
      </c>
      <c r="T517" s="10">
        <f t="shared" ref="T517:T580" ca="1" si="121">DATEDIF(AA517,AB517,"d")+1</f>
        <v>1</v>
      </c>
      <c r="U517" s="11">
        <f t="shared" ref="U517:U580" si="122">IF(I517&lt;L517,L517-I517,I517-L517)</f>
        <v>0.12708333333333333</v>
      </c>
      <c r="V517" s="11" t="str">
        <f t="shared" ref="V517:V580" ca="1" si="123">IF(Q517="◎",IF(U517=0.999305555555556,"いつでも",L517+IF($B$1&gt;L517,1,0)-$B$1),"-")</f>
        <v>-</v>
      </c>
      <c r="W517" s="7">
        <f ca="1">IF(OR(M517="〇",N517="〇"),IF(E517&lt;=$C$1,YEAR(TODAY()),YEAR(TODAY())-1),IF(E517&lt;=$C$1,YEAR(TODAY())+1,YEAR(TODAY())))</f>
        <v>2022</v>
      </c>
      <c r="X517" s="7" t="str">
        <f t="shared" si="115"/>
        <v>0505</v>
      </c>
      <c r="Y517" s="7">
        <f ca="1">IF(H517&lt;$C$1,YEAR(TODAY())+1,YEAR(TODAY()))</f>
        <v>2022</v>
      </c>
      <c r="Z517" s="8" t="str">
        <f t="shared" si="116"/>
        <v>0505</v>
      </c>
      <c r="AA517" s="9">
        <f t="shared" ref="AA517:AA580" ca="1" si="124">DATEVALUE(TEXT(W517&amp;X517,"0000!/00!/00"))</f>
        <v>44686</v>
      </c>
      <c r="AB517" s="9">
        <f t="shared" ref="AB517:AB580" ca="1" si="125">DATEVALUE(TEXT(Y517&amp;Z517,"0000!/00!/00"))</f>
        <v>44686</v>
      </c>
    </row>
    <row r="518" spans="1:28" x14ac:dyDescent="0.7">
      <c r="A518" s="1" t="s">
        <v>533</v>
      </c>
      <c r="B518" s="1" t="s">
        <v>60</v>
      </c>
      <c r="C518" s="1">
        <v>5</v>
      </c>
      <c r="E518" s="4">
        <v>606</v>
      </c>
      <c r="F518" s="4" t="str">
        <f t="shared" si="117"/>
        <v/>
      </c>
      <c r="G518" s="4" t="str">
        <f t="shared" si="118"/>
        <v/>
      </c>
      <c r="H518" s="4">
        <v>606</v>
      </c>
      <c r="I518" s="3">
        <v>0.84722222222222221</v>
      </c>
      <c r="J518" s="3" t="str">
        <f t="shared" si="119"/>
        <v/>
      </c>
      <c r="K518" s="3" t="str">
        <f t="shared" si="120"/>
        <v/>
      </c>
      <c r="L518" s="11">
        <v>0.97430555555555554</v>
      </c>
      <c r="M518" s="1" t="str">
        <f ca="1">IF(E518&lt;=H518,IF(AND($C$1&gt;=E518,$C$1&lt;=H518),"〇","×"),IF(AND($C$1&gt;=E518,$C$1&lt;=F518),"〇","×"))</f>
        <v>×</v>
      </c>
      <c r="N518" s="1" t="str">
        <f>IF(E518&gt;H518,IF(AND($C$1&gt;=G518,$C$1&lt;=H518),"〇","×"),"")</f>
        <v/>
      </c>
      <c r="O518" s="1" t="str">
        <f t="shared" ca="1" si="112"/>
        <v>×</v>
      </c>
      <c r="P518" s="1" t="str">
        <f t="shared" si="113"/>
        <v/>
      </c>
      <c r="Q518" s="1" t="str">
        <f t="shared" ca="1" si="114"/>
        <v>×</v>
      </c>
      <c r="R518" s="1" t="str">
        <f ca="1">IF(OR(M518="〇",N518="〇"),DATEDIF($A$1,AB518,"d")+1,"-")</f>
        <v>-</v>
      </c>
      <c r="S518" s="1">
        <f ca="1">IF(AND(M518="×",OR(N518="×",N518="")),DATEDIF($A$1,AA518,"d"),"-")</f>
        <v>250</v>
      </c>
      <c r="T518" s="10">
        <f t="shared" ca="1" si="121"/>
        <v>1</v>
      </c>
      <c r="U518" s="11">
        <f t="shared" si="122"/>
        <v>0.12708333333333333</v>
      </c>
      <c r="V518" s="11" t="str">
        <f t="shared" ca="1" si="123"/>
        <v>-</v>
      </c>
      <c r="W518" s="7">
        <f ca="1">IF(OR(M518="〇",N518="〇"),IF(E518&lt;=$C$1,YEAR(TODAY()),YEAR(TODAY())-1),IF(E518&lt;=$C$1,YEAR(TODAY())+1,YEAR(TODAY())))</f>
        <v>2022</v>
      </c>
      <c r="X518" s="7" t="str">
        <f t="shared" si="115"/>
        <v>0606</v>
      </c>
      <c r="Y518" s="7">
        <f ca="1">IF(H518&lt;$C$1,YEAR(TODAY())+1,YEAR(TODAY()))</f>
        <v>2022</v>
      </c>
      <c r="Z518" s="8" t="str">
        <f t="shared" si="116"/>
        <v>0606</v>
      </c>
      <c r="AA518" s="9">
        <f t="shared" ca="1" si="124"/>
        <v>44718</v>
      </c>
      <c r="AB518" s="9">
        <f t="shared" ca="1" si="125"/>
        <v>44718</v>
      </c>
    </row>
    <row r="519" spans="1:28" x14ac:dyDescent="0.7">
      <c r="A519" s="1" t="s">
        <v>534</v>
      </c>
      <c r="B519" s="1" t="s">
        <v>60</v>
      </c>
      <c r="C519" s="1">
        <v>5</v>
      </c>
      <c r="E519" s="4">
        <v>707</v>
      </c>
      <c r="F519" s="4" t="str">
        <f t="shared" si="117"/>
        <v/>
      </c>
      <c r="G519" s="4" t="str">
        <f t="shared" si="118"/>
        <v/>
      </c>
      <c r="H519" s="4">
        <v>707</v>
      </c>
      <c r="I519" s="3">
        <v>0.84722222222222221</v>
      </c>
      <c r="J519" s="3" t="str">
        <f t="shared" si="119"/>
        <v/>
      </c>
      <c r="K519" s="3" t="str">
        <f t="shared" si="120"/>
        <v/>
      </c>
      <c r="L519" s="11">
        <v>0.97430555555555554</v>
      </c>
      <c r="M519" s="1" t="str">
        <f ca="1">IF(E519&lt;=H519,IF(AND($C$1&gt;=E519,$C$1&lt;=H519),"〇","×"),IF(AND($C$1&gt;=E519,$C$1&lt;=F519),"〇","×"))</f>
        <v>×</v>
      </c>
      <c r="N519" s="1" t="str">
        <f>IF(E519&gt;H519,IF(AND($C$1&gt;=G519,$C$1&lt;=H519),"〇","×"),"")</f>
        <v/>
      </c>
      <c r="O519" s="1" t="str">
        <f t="shared" ca="1" si="112"/>
        <v>×</v>
      </c>
      <c r="P519" s="1" t="str">
        <f t="shared" si="113"/>
        <v/>
      </c>
      <c r="Q519" s="1" t="str">
        <f t="shared" ca="1" si="114"/>
        <v>×</v>
      </c>
      <c r="R519" s="1" t="str">
        <f ca="1">IF(OR(M519="〇",N519="〇"),DATEDIF($A$1,AB519,"d")+1,"-")</f>
        <v>-</v>
      </c>
      <c r="S519" s="1">
        <f ca="1">IF(AND(M519="×",OR(N519="×",N519="")),DATEDIF($A$1,AA519,"d"),"-")</f>
        <v>281</v>
      </c>
      <c r="T519" s="10">
        <f t="shared" ca="1" si="121"/>
        <v>1</v>
      </c>
      <c r="U519" s="11">
        <f t="shared" si="122"/>
        <v>0.12708333333333333</v>
      </c>
      <c r="V519" s="11" t="str">
        <f t="shared" ca="1" si="123"/>
        <v>-</v>
      </c>
      <c r="W519" s="7">
        <f ca="1">IF(OR(M519="〇",N519="〇"),IF(E519&lt;=$C$1,YEAR(TODAY()),YEAR(TODAY())-1),IF(E519&lt;=$C$1,YEAR(TODAY())+1,YEAR(TODAY())))</f>
        <v>2022</v>
      </c>
      <c r="X519" s="7" t="str">
        <f t="shared" si="115"/>
        <v>0707</v>
      </c>
      <c r="Y519" s="7">
        <f ca="1">IF(H519&lt;$C$1,YEAR(TODAY())+1,YEAR(TODAY()))</f>
        <v>2022</v>
      </c>
      <c r="Z519" s="8" t="str">
        <f t="shared" si="116"/>
        <v>0707</v>
      </c>
      <c r="AA519" s="9">
        <f t="shared" ca="1" si="124"/>
        <v>44749</v>
      </c>
      <c r="AB519" s="9">
        <f t="shared" ca="1" si="125"/>
        <v>44749</v>
      </c>
    </row>
    <row r="520" spans="1:28" x14ac:dyDescent="0.7">
      <c r="A520" s="1" t="s">
        <v>535</v>
      </c>
      <c r="B520" s="1" t="s">
        <v>60</v>
      </c>
      <c r="C520" s="1">
        <v>5</v>
      </c>
      <c r="E520" s="4">
        <v>808</v>
      </c>
      <c r="F520" s="4" t="str">
        <f t="shared" si="117"/>
        <v/>
      </c>
      <c r="G520" s="4" t="str">
        <f t="shared" si="118"/>
        <v/>
      </c>
      <c r="H520" s="4">
        <v>808</v>
      </c>
      <c r="I520" s="3">
        <v>0.84722222222222221</v>
      </c>
      <c r="J520" s="3" t="str">
        <f t="shared" si="119"/>
        <v/>
      </c>
      <c r="K520" s="3" t="str">
        <f t="shared" si="120"/>
        <v/>
      </c>
      <c r="L520" s="11">
        <v>0.97430555555555554</v>
      </c>
      <c r="M520" s="1" t="str">
        <f ca="1">IF(E520&lt;=H520,IF(AND($C$1&gt;=E520,$C$1&lt;=H520),"〇","×"),IF(AND($C$1&gt;=E520,$C$1&lt;=F520),"〇","×"))</f>
        <v>×</v>
      </c>
      <c r="N520" s="1" t="str">
        <f>IF(E520&gt;H520,IF(AND($C$1&gt;=G520,$C$1&lt;=H520),"〇","×"),"")</f>
        <v/>
      </c>
      <c r="O520" s="1" t="str">
        <f t="shared" ca="1" si="112"/>
        <v>×</v>
      </c>
      <c r="P520" s="1" t="str">
        <f t="shared" si="113"/>
        <v/>
      </c>
      <c r="Q520" s="1" t="str">
        <f t="shared" ca="1" si="114"/>
        <v>×</v>
      </c>
      <c r="R520" s="1" t="str">
        <f ca="1">IF(OR(M520="〇",N520="〇"),DATEDIF($A$1,AB520,"d")+1,"-")</f>
        <v>-</v>
      </c>
      <c r="S520" s="1">
        <f ca="1">IF(AND(M520="×",OR(N520="×",N520="")),DATEDIF($A$1,AA520,"d"),"-")</f>
        <v>313</v>
      </c>
      <c r="T520" s="10">
        <f t="shared" ca="1" si="121"/>
        <v>1</v>
      </c>
      <c r="U520" s="11">
        <f t="shared" si="122"/>
        <v>0.12708333333333333</v>
      </c>
      <c r="V520" s="11" t="str">
        <f t="shared" ca="1" si="123"/>
        <v>-</v>
      </c>
      <c r="W520" s="7">
        <f ca="1">IF(OR(M520="〇",N520="〇"),IF(E520&lt;=$C$1,YEAR(TODAY()),YEAR(TODAY())-1),IF(E520&lt;=$C$1,YEAR(TODAY())+1,YEAR(TODAY())))</f>
        <v>2022</v>
      </c>
      <c r="X520" s="7" t="str">
        <f t="shared" si="115"/>
        <v>0808</v>
      </c>
      <c r="Y520" s="7">
        <f ca="1">IF(H520&lt;$C$1,YEAR(TODAY())+1,YEAR(TODAY()))</f>
        <v>2022</v>
      </c>
      <c r="Z520" s="8" t="str">
        <f t="shared" si="116"/>
        <v>0808</v>
      </c>
      <c r="AA520" s="9">
        <f t="shared" ca="1" si="124"/>
        <v>44781</v>
      </c>
      <c r="AB520" s="9">
        <f t="shared" ca="1" si="125"/>
        <v>44781</v>
      </c>
    </row>
    <row r="521" spans="1:28" x14ac:dyDescent="0.7">
      <c r="A521" s="1" t="s">
        <v>536</v>
      </c>
      <c r="B521" s="1" t="s">
        <v>60</v>
      </c>
      <c r="C521" s="1">
        <v>5</v>
      </c>
      <c r="E521" s="4">
        <v>909</v>
      </c>
      <c r="F521" s="4" t="str">
        <f t="shared" si="117"/>
        <v/>
      </c>
      <c r="G521" s="4" t="str">
        <f t="shared" si="118"/>
        <v/>
      </c>
      <c r="H521" s="4">
        <v>909</v>
      </c>
      <c r="I521" s="3">
        <v>0.84722222222222221</v>
      </c>
      <c r="J521" s="3" t="str">
        <f t="shared" si="119"/>
        <v/>
      </c>
      <c r="K521" s="3" t="str">
        <f t="shared" si="120"/>
        <v/>
      </c>
      <c r="L521" s="11">
        <v>0.97430555555555554</v>
      </c>
      <c r="M521" s="1" t="str">
        <f ca="1">IF(E521&lt;=H521,IF(AND($C$1&gt;=E521,$C$1&lt;=H521),"〇","×"),IF(AND($C$1&gt;=E521,$C$1&lt;=F521),"〇","×"))</f>
        <v>×</v>
      </c>
      <c r="N521" s="1" t="str">
        <f>IF(E521&gt;H521,IF(AND($C$1&gt;=G521,$C$1&lt;=H521),"〇","×"),"")</f>
        <v/>
      </c>
      <c r="O521" s="1" t="str">
        <f t="shared" ca="1" si="112"/>
        <v>×</v>
      </c>
      <c r="P521" s="1" t="str">
        <f t="shared" si="113"/>
        <v/>
      </c>
      <c r="Q521" s="1" t="str">
        <f t="shared" ca="1" si="114"/>
        <v>×</v>
      </c>
      <c r="R521" s="1" t="str">
        <f ca="1">IF(OR(M521="〇",N521="〇"),DATEDIF($A$1,AB521,"d")+1,"-")</f>
        <v>-</v>
      </c>
      <c r="S521" s="1">
        <f ca="1">IF(AND(M521="×",OR(N521="×",N521="")),DATEDIF($A$1,AA521,"d"),"-")</f>
        <v>345</v>
      </c>
      <c r="T521" s="10">
        <f t="shared" ca="1" si="121"/>
        <v>1</v>
      </c>
      <c r="U521" s="11">
        <f t="shared" si="122"/>
        <v>0.12708333333333333</v>
      </c>
      <c r="V521" s="11" t="str">
        <f t="shared" ca="1" si="123"/>
        <v>-</v>
      </c>
      <c r="W521" s="7">
        <f ca="1">IF(OR(M521="〇",N521="〇"),IF(E521&lt;=$C$1,YEAR(TODAY()),YEAR(TODAY())-1),IF(E521&lt;=$C$1,YEAR(TODAY())+1,YEAR(TODAY())))</f>
        <v>2022</v>
      </c>
      <c r="X521" s="7" t="str">
        <f t="shared" si="115"/>
        <v>0909</v>
      </c>
      <c r="Y521" s="7">
        <f ca="1">IF(H521&lt;$C$1,YEAR(TODAY())+1,YEAR(TODAY()))</f>
        <v>2022</v>
      </c>
      <c r="Z521" s="8" t="str">
        <f t="shared" si="116"/>
        <v>0909</v>
      </c>
      <c r="AA521" s="9">
        <f t="shared" ca="1" si="124"/>
        <v>44813</v>
      </c>
      <c r="AB521" s="9">
        <f t="shared" ca="1" si="125"/>
        <v>44813</v>
      </c>
    </row>
    <row r="522" spans="1:28" x14ac:dyDescent="0.7">
      <c r="A522" s="1" t="s">
        <v>537</v>
      </c>
      <c r="B522" s="1" t="s">
        <v>60</v>
      </c>
      <c r="C522" s="1">
        <v>5</v>
      </c>
      <c r="E522" s="4">
        <v>1010</v>
      </c>
      <c r="F522" s="4" t="str">
        <f t="shared" si="117"/>
        <v/>
      </c>
      <c r="G522" s="4" t="str">
        <f t="shared" si="118"/>
        <v/>
      </c>
      <c r="H522" s="4">
        <v>1010</v>
      </c>
      <c r="I522" s="3">
        <v>0.84722222222222221</v>
      </c>
      <c r="J522" s="3" t="str">
        <f t="shared" si="119"/>
        <v/>
      </c>
      <c r="K522" s="3" t="str">
        <f t="shared" si="120"/>
        <v/>
      </c>
      <c r="L522" s="11">
        <v>0.97430555555555554</v>
      </c>
      <c r="M522" s="1" t="str">
        <f ca="1">IF(E522&lt;=H522,IF(AND($C$1&gt;=E522,$C$1&lt;=H522),"〇","×"),IF(AND($C$1&gt;=E522,$C$1&lt;=F522),"〇","×"))</f>
        <v>×</v>
      </c>
      <c r="N522" s="1" t="str">
        <f>IF(E522&gt;H522,IF(AND($C$1&gt;=G522,$C$1&lt;=H522),"〇","×"),"")</f>
        <v/>
      </c>
      <c r="O522" s="1" t="str">
        <f t="shared" ca="1" si="112"/>
        <v>×</v>
      </c>
      <c r="P522" s="1" t="str">
        <f t="shared" si="113"/>
        <v/>
      </c>
      <c r="Q522" s="1" t="str">
        <f t="shared" ca="1" si="114"/>
        <v>×</v>
      </c>
      <c r="R522" s="1" t="str">
        <f ca="1">IF(OR(M522="〇",N522="〇"),DATEDIF($A$1,AB522,"d")+1,"-")</f>
        <v>-</v>
      </c>
      <c r="S522" s="1">
        <f ca="1">IF(AND(M522="×",OR(N522="×",N522="")),DATEDIF($A$1,AA522,"d"),"-")</f>
        <v>11</v>
      </c>
      <c r="T522" s="10">
        <f t="shared" ca="1" si="121"/>
        <v>1</v>
      </c>
      <c r="U522" s="11">
        <f t="shared" si="122"/>
        <v>0.12708333333333333</v>
      </c>
      <c r="V522" s="11" t="str">
        <f t="shared" ca="1" si="123"/>
        <v>-</v>
      </c>
      <c r="W522" s="7">
        <f ca="1">IF(OR(M522="〇",N522="〇"),IF(E522&lt;=$C$1,YEAR(TODAY()),YEAR(TODAY())-1),IF(E522&lt;=$C$1,YEAR(TODAY())+1,YEAR(TODAY())))</f>
        <v>2021</v>
      </c>
      <c r="X522" s="7" t="str">
        <f t="shared" si="115"/>
        <v>1010</v>
      </c>
      <c r="Y522" s="7">
        <f ca="1">IF(H522&lt;$C$1,YEAR(TODAY())+1,YEAR(TODAY()))</f>
        <v>2021</v>
      </c>
      <c r="Z522" s="8" t="str">
        <f t="shared" si="116"/>
        <v>1010</v>
      </c>
      <c r="AA522" s="9">
        <f t="shared" ca="1" si="124"/>
        <v>44479</v>
      </c>
      <c r="AB522" s="9">
        <f t="shared" ca="1" si="125"/>
        <v>44479</v>
      </c>
    </row>
    <row r="523" spans="1:28" x14ac:dyDescent="0.7">
      <c r="A523" s="1" t="s">
        <v>538</v>
      </c>
      <c r="B523" s="1" t="s">
        <v>60</v>
      </c>
      <c r="C523" s="1">
        <v>5</v>
      </c>
      <c r="E523" s="4">
        <v>1101</v>
      </c>
      <c r="F523" s="4" t="str">
        <f t="shared" si="117"/>
        <v/>
      </c>
      <c r="G523" s="4" t="str">
        <f t="shared" si="118"/>
        <v/>
      </c>
      <c r="H523" s="4">
        <v>1101</v>
      </c>
      <c r="I523" s="3">
        <v>0.84722222222222221</v>
      </c>
      <c r="J523" s="3" t="str">
        <f t="shared" si="119"/>
        <v/>
      </c>
      <c r="K523" s="3" t="str">
        <f t="shared" si="120"/>
        <v/>
      </c>
      <c r="L523" s="11">
        <v>0.97430555555555554</v>
      </c>
      <c r="M523" s="1" t="str">
        <f ca="1">IF(E523&lt;=H523,IF(AND($C$1&gt;=E523,$C$1&lt;=H523),"〇","×"),IF(AND($C$1&gt;=E523,$C$1&lt;=F523),"〇","×"))</f>
        <v>×</v>
      </c>
      <c r="N523" s="1" t="str">
        <f>IF(E523&gt;H523,IF(AND($C$1&gt;=G523,$C$1&lt;=H523),"〇","×"),"")</f>
        <v/>
      </c>
      <c r="O523" s="1" t="str">
        <f t="shared" ca="1" si="112"/>
        <v>×</v>
      </c>
      <c r="P523" s="1" t="str">
        <f t="shared" si="113"/>
        <v/>
      </c>
      <c r="Q523" s="1" t="str">
        <f t="shared" ca="1" si="114"/>
        <v>×</v>
      </c>
      <c r="R523" s="1" t="str">
        <f ca="1">IF(OR(M523="〇",N523="〇"),DATEDIF($A$1,AB523,"d")+1,"-")</f>
        <v>-</v>
      </c>
      <c r="S523" s="1">
        <f ca="1">IF(AND(M523="×",OR(N523="×",N523="")),DATEDIF($A$1,AA523,"d"),"-")</f>
        <v>33</v>
      </c>
      <c r="T523" s="10">
        <f t="shared" ca="1" si="121"/>
        <v>1</v>
      </c>
      <c r="U523" s="11">
        <f t="shared" si="122"/>
        <v>0.12708333333333333</v>
      </c>
      <c r="V523" s="11" t="str">
        <f t="shared" ca="1" si="123"/>
        <v>-</v>
      </c>
      <c r="W523" s="7">
        <f ca="1">IF(OR(M523="〇",N523="〇"),IF(E523&lt;=$C$1,YEAR(TODAY()),YEAR(TODAY())-1),IF(E523&lt;=$C$1,YEAR(TODAY())+1,YEAR(TODAY())))</f>
        <v>2021</v>
      </c>
      <c r="X523" s="7" t="str">
        <f t="shared" si="115"/>
        <v>1101</v>
      </c>
      <c r="Y523" s="7">
        <f ca="1">IF(H523&lt;$C$1,YEAR(TODAY())+1,YEAR(TODAY()))</f>
        <v>2021</v>
      </c>
      <c r="Z523" s="8" t="str">
        <f t="shared" si="116"/>
        <v>1101</v>
      </c>
      <c r="AA523" s="9">
        <f t="shared" ca="1" si="124"/>
        <v>44501</v>
      </c>
      <c r="AB523" s="9">
        <f t="shared" ca="1" si="125"/>
        <v>44501</v>
      </c>
    </row>
    <row r="524" spans="1:28" x14ac:dyDescent="0.7">
      <c r="A524" s="1" t="s">
        <v>539</v>
      </c>
      <c r="B524" s="1" t="s">
        <v>60</v>
      </c>
      <c r="C524" s="1">
        <v>5</v>
      </c>
      <c r="E524" s="4">
        <v>1111</v>
      </c>
      <c r="F524" s="4" t="str">
        <f t="shared" si="117"/>
        <v/>
      </c>
      <c r="G524" s="4" t="str">
        <f t="shared" si="118"/>
        <v/>
      </c>
      <c r="H524" s="4">
        <v>1111</v>
      </c>
      <c r="I524" s="3">
        <v>0.84722222222222221</v>
      </c>
      <c r="J524" s="3" t="str">
        <f t="shared" si="119"/>
        <v/>
      </c>
      <c r="K524" s="3" t="str">
        <f t="shared" si="120"/>
        <v/>
      </c>
      <c r="L524" s="11">
        <v>0.97430555555555554</v>
      </c>
      <c r="M524" s="1" t="str">
        <f ca="1">IF(E524&lt;=H524,IF(AND($C$1&gt;=E524,$C$1&lt;=H524),"〇","×"),IF(AND($C$1&gt;=E524,$C$1&lt;=F524),"〇","×"))</f>
        <v>×</v>
      </c>
      <c r="N524" s="1" t="str">
        <f>IF(E524&gt;H524,IF(AND($C$1&gt;=G524,$C$1&lt;=H524),"〇","×"),"")</f>
        <v/>
      </c>
      <c r="O524" s="1" t="str">
        <f t="shared" ca="1" si="112"/>
        <v>×</v>
      </c>
      <c r="P524" s="1" t="str">
        <f t="shared" si="113"/>
        <v/>
      </c>
      <c r="Q524" s="1" t="str">
        <f t="shared" ca="1" si="114"/>
        <v>×</v>
      </c>
      <c r="R524" s="1" t="str">
        <f ca="1">IF(OR(M524="〇",N524="〇"),DATEDIF($A$1,AB524,"d")+1,"-")</f>
        <v>-</v>
      </c>
      <c r="S524" s="1">
        <f ca="1">IF(AND(M524="×",OR(N524="×",N524="")),DATEDIF($A$1,AA524,"d"),"-")</f>
        <v>43</v>
      </c>
      <c r="T524" s="10">
        <f t="shared" ca="1" si="121"/>
        <v>1</v>
      </c>
      <c r="U524" s="11">
        <f t="shared" si="122"/>
        <v>0.12708333333333333</v>
      </c>
      <c r="V524" s="11" t="str">
        <f t="shared" ca="1" si="123"/>
        <v>-</v>
      </c>
      <c r="W524" s="7">
        <f ca="1">IF(OR(M524="〇",N524="〇"),IF(E524&lt;=$C$1,YEAR(TODAY()),YEAR(TODAY())-1),IF(E524&lt;=$C$1,YEAR(TODAY())+1,YEAR(TODAY())))</f>
        <v>2021</v>
      </c>
      <c r="X524" s="7" t="str">
        <f t="shared" si="115"/>
        <v>1111</v>
      </c>
      <c r="Y524" s="7">
        <f ca="1">IF(H524&lt;$C$1,YEAR(TODAY())+1,YEAR(TODAY()))</f>
        <v>2021</v>
      </c>
      <c r="Z524" s="8" t="str">
        <f t="shared" si="116"/>
        <v>1111</v>
      </c>
      <c r="AA524" s="9">
        <f t="shared" ca="1" si="124"/>
        <v>44511</v>
      </c>
      <c r="AB524" s="9">
        <f t="shared" ca="1" si="125"/>
        <v>44511</v>
      </c>
    </row>
    <row r="525" spans="1:28" x14ac:dyDescent="0.7">
      <c r="A525" s="1" t="s">
        <v>540</v>
      </c>
      <c r="B525" s="1" t="s">
        <v>60</v>
      </c>
      <c r="C525" s="1">
        <v>5</v>
      </c>
      <c r="E525" s="4">
        <v>1212</v>
      </c>
      <c r="F525" s="4" t="str">
        <f t="shared" si="117"/>
        <v/>
      </c>
      <c r="G525" s="4" t="str">
        <f t="shared" si="118"/>
        <v/>
      </c>
      <c r="H525" s="4">
        <v>1212</v>
      </c>
      <c r="I525" s="3">
        <v>0.84722222222222221</v>
      </c>
      <c r="J525" s="3" t="str">
        <f t="shared" si="119"/>
        <v/>
      </c>
      <c r="K525" s="3" t="str">
        <f t="shared" si="120"/>
        <v/>
      </c>
      <c r="L525" s="11">
        <v>0.97430555555555554</v>
      </c>
      <c r="M525" s="1" t="str">
        <f ca="1">IF(E525&lt;=H525,IF(AND($C$1&gt;=E525,$C$1&lt;=H525),"〇","×"),IF(AND($C$1&gt;=E525,$C$1&lt;=F525),"〇","×"))</f>
        <v>×</v>
      </c>
      <c r="N525" s="1" t="str">
        <f>IF(E525&gt;H525,IF(AND($C$1&gt;=G525,$C$1&lt;=H525),"〇","×"),"")</f>
        <v/>
      </c>
      <c r="O525" s="1" t="str">
        <f t="shared" ca="1" si="112"/>
        <v>×</v>
      </c>
      <c r="P525" s="1" t="str">
        <f t="shared" si="113"/>
        <v/>
      </c>
      <c r="Q525" s="1" t="str">
        <f t="shared" ca="1" si="114"/>
        <v>×</v>
      </c>
      <c r="R525" s="1" t="str">
        <f ca="1">IF(OR(M525="〇",N525="〇"),DATEDIF($A$1,AB525,"d")+1,"-")</f>
        <v>-</v>
      </c>
      <c r="S525" s="1">
        <f ca="1">IF(AND(M525="×",OR(N525="×",N525="")),DATEDIF($A$1,AA525,"d"),"-")</f>
        <v>74</v>
      </c>
      <c r="T525" s="10">
        <f t="shared" ca="1" si="121"/>
        <v>1</v>
      </c>
      <c r="U525" s="11">
        <f t="shared" si="122"/>
        <v>0.12708333333333333</v>
      </c>
      <c r="V525" s="11" t="str">
        <f t="shared" ca="1" si="123"/>
        <v>-</v>
      </c>
      <c r="W525" s="7">
        <f ca="1">IF(OR(M525="〇",N525="〇"),IF(E525&lt;=$C$1,YEAR(TODAY()),YEAR(TODAY())-1),IF(E525&lt;=$C$1,YEAR(TODAY())+1,YEAR(TODAY())))</f>
        <v>2021</v>
      </c>
      <c r="X525" s="7" t="str">
        <f t="shared" si="115"/>
        <v>1212</v>
      </c>
      <c r="Y525" s="7">
        <f ca="1">IF(H525&lt;$C$1,YEAR(TODAY())+1,YEAR(TODAY()))</f>
        <v>2021</v>
      </c>
      <c r="Z525" s="8" t="str">
        <f t="shared" si="116"/>
        <v>1212</v>
      </c>
      <c r="AA525" s="9">
        <f t="shared" ca="1" si="124"/>
        <v>44542</v>
      </c>
      <c r="AB525" s="9">
        <f t="shared" ca="1" si="125"/>
        <v>44542</v>
      </c>
    </row>
    <row r="526" spans="1:28" x14ac:dyDescent="0.7">
      <c r="A526" s="1" t="s">
        <v>541</v>
      </c>
      <c r="B526" s="1" t="s">
        <v>60</v>
      </c>
      <c r="C526" s="1">
        <v>5</v>
      </c>
      <c r="E526" s="4">
        <v>101</v>
      </c>
      <c r="F526" s="4" t="str">
        <f t="shared" si="117"/>
        <v/>
      </c>
      <c r="G526" s="4" t="str">
        <f t="shared" si="118"/>
        <v/>
      </c>
      <c r="H526" s="4">
        <v>101</v>
      </c>
      <c r="I526" s="3">
        <v>0.84722222222222221</v>
      </c>
      <c r="J526" s="3" t="str">
        <f t="shared" si="119"/>
        <v/>
      </c>
      <c r="K526" s="3" t="str">
        <f t="shared" si="120"/>
        <v/>
      </c>
      <c r="L526" s="11">
        <v>0.97430555555555554</v>
      </c>
      <c r="M526" s="1" t="str">
        <f ca="1">IF(E526&lt;=H526,IF(AND($C$1&gt;=E526,$C$1&lt;=H526),"〇","×"),IF(AND($C$1&gt;=E526,$C$1&lt;=F526),"〇","×"))</f>
        <v>×</v>
      </c>
      <c r="N526" s="1" t="str">
        <f>IF(E526&gt;H526,IF(AND($C$1&gt;=G526,$C$1&lt;=H526),"〇","×"),"")</f>
        <v/>
      </c>
      <c r="O526" s="1" t="str">
        <f t="shared" ca="1" si="112"/>
        <v>×</v>
      </c>
      <c r="P526" s="1" t="str">
        <f t="shared" si="113"/>
        <v/>
      </c>
      <c r="Q526" s="1" t="str">
        <f t="shared" ca="1" si="114"/>
        <v>×</v>
      </c>
      <c r="R526" s="1" t="str">
        <f ca="1">IF(OR(M526="〇",N526="〇"),DATEDIF($A$1,AB526,"d")+1,"-")</f>
        <v>-</v>
      </c>
      <c r="S526" s="1">
        <f ca="1">IF(AND(M526="×",OR(N526="×",N526="")),DATEDIF($A$1,AA526,"d"),"-")</f>
        <v>94</v>
      </c>
      <c r="T526" s="10">
        <f t="shared" ca="1" si="121"/>
        <v>1</v>
      </c>
      <c r="U526" s="11">
        <f t="shared" si="122"/>
        <v>0.12708333333333333</v>
      </c>
      <c r="V526" s="11" t="str">
        <f t="shared" ca="1" si="123"/>
        <v>-</v>
      </c>
      <c r="W526" s="7">
        <f ca="1">IF(OR(M526="〇",N526="〇"),IF(E526&lt;=$C$1,YEAR(TODAY()),YEAR(TODAY())-1),IF(E526&lt;=$C$1,YEAR(TODAY())+1,YEAR(TODAY())))</f>
        <v>2022</v>
      </c>
      <c r="X526" s="7" t="str">
        <f t="shared" si="115"/>
        <v>0101</v>
      </c>
      <c r="Y526" s="7">
        <f ca="1">IF(H526&lt;$C$1,YEAR(TODAY())+1,YEAR(TODAY()))</f>
        <v>2022</v>
      </c>
      <c r="Z526" s="8" t="str">
        <f t="shared" si="116"/>
        <v>0101</v>
      </c>
      <c r="AA526" s="9">
        <f t="shared" ca="1" si="124"/>
        <v>44562</v>
      </c>
      <c r="AB526" s="9">
        <f t="shared" ca="1" si="125"/>
        <v>44562</v>
      </c>
    </row>
    <row r="527" spans="1:28" x14ac:dyDescent="0.7">
      <c r="A527" s="1" t="s">
        <v>542</v>
      </c>
      <c r="B527" s="1" t="s">
        <v>114</v>
      </c>
      <c r="C527" s="1">
        <v>5</v>
      </c>
      <c r="E527" s="4">
        <v>111</v>
      </c>
      <c r="F527" s="4" t="str">
        <f t="shared" si="117"/>
        <v/>
      </c>
      <c r="G527" s="4" t="str">
        <f t="shared" si="118"/>
        <v/>
      </c>
      <c r="H527" s="4">
        <v>111</v>
      </c>
      <c r="I527" s="3">
        <v>0.84722222222222221</v>
      </c>
      <c r="J527" s="3" t="str">
        <f t="shared" si="119"/>
        <v/>
      </c>
      <c r="K527" s="3" t="str">
        <f t="shared" si="120"/>
        <v/>
      </c>
      <c r="L527" s="11">
        <v>0.97430555555555554</v>
      </c>
      <c r="M527" s="1" t="str">
        <f ca="1">IF(E527&lt;=H527,IF(AND($C$1&gt;=E527,$C$1&lt;=H527),"〇","×"),IF(AND($C$1&gt;=E527,$C$1&lt;=F527),"〇","×"))</f>
        <v>×</v>
      </c>
      <c r="N527" s="1" t="str">
        <f>IF(E527&gt;H527,IF(AND($C$1&gt;=G527,$C$1&lt;=H527),"〇","×"),"")</f>
        <v/>
      </c>
      <c r="O527" s="1" t="str">
        <f t="shared" ca="1" si="112"/>
        <v>×</v>
      </c>
      <c r="P527" s="1" t="str">
        <f t="shared" si="113"/>
        <v/>
      </c>
      <c r="Q527" s="1" t="str">
        <f t="shared" ca="1" si="114"/>
        <v>×</v>
      </c>
      <c r="R527" s="1" t="str">
        <f ca="1">IF(OR(M527="〇",N527="〇"),DATEDIF($A$1,AB527,"d")+1,"-")</f>
        <v>-</v>
      </c>
      <c r="S527" s="1">
        <f ca="1">IF(AND(M527="×",OR(N527="×",N527="")),DATEDIF($A$1,AA527,"d"),"-")</f>
        <v>104</v>
      </c>
      <c r="T527" s="10">
        <f t="shared" ca="1" si="121"/>
        <v>1</v>
      </c>
      <c r="U527" s="11">
        <f t="shared" si="122"/>
        <v>0.12708333333333333</v>
      </c>
      <c r="V527" s="11" t="str">
        <f t="shared" ca="1" si="123"/>
        <v>-</v>
      </c>
      <c r="W527" s="7">
        <f ca="1">IF(OR(M527="〇",N527="〇"),IF(E527&lt;=$C$1,YEAR(TODAY()),YEAR(TODAY())-1),IF(E527&lt;=$C$1,YEAR(TODAY())+1,YEAR(TODAY())))</f>
        <v>2022</v>
      </c>
      <c r="X527" s="7" t="str">
        <f t="shared" si="115"/>
        <v>0111</v>
      </c>
      <c r="Y527" s="7">
        <f ca="1">IF(H527&lt;$C$1,YEAR(TODAY())+1,YEAR(TODAY()))</f>
        <v>2022</v>
      </c>
      <c r="Z527" s="8" t="str">
        <f t="shared" si="116"/>
        <v>0111</v>
      </c>
      <c r="AA527" s="9">
        <f t="shared" ca="1" si="124"/>
        <v>44572</v>
      </c>
      <c r="AB527" s="9">
        <f t="shared" ca="1" si="125"/>
        <v>44572</v>
      </c>
    </row>
    <row r="528" spans="1:28" x14ac:dyDescent="0.7">
      <c r="A528" s="1" t="s">
        <v>543</v>
      </c>
      <c r="B528" s="1" t="s">
        <v>1026</v>
      </c>
      <c r="C528" s="1">
        <v>5</v>
      </c>
      <c r="E528" s="4">
        <v>202</v>
      </c>
      <c r="F528" s="4" t="str">
        <f t="shared" si="117"/>
        <v/>
      </c>
      <c r="G528" s="4" t="str">
        <f t="shared" si="118"/>
        <v/>
      </c>
      <c r="H528" s="4">
        <v>202</v>
      </c>
      <c r="I528" s="3">
        <v>0.84722222222222221</v>
      </c>
      <c r="J528" s="3" t="str">
        <f t="shared" si="119"/>
        <v/>
      </c>
      <c r="K528" s="3" t="str">
        <f t="shared" si="120"/>
        <v/>
      </c>
      <c r="L528" s="11">
        <v>0.97430555555555554</v>
      </c>
      <c r="M528" s="1" t="str">
        <f ca="1">IF(E528&lt;=H528,IF(AND($C$1&gt;=E528,$C$1&lt;=H528),"〇","×"),IF(AND($C$1&gt;=E528,$C$1&lt;=F528),"〇","×"))</f>
        <v>×</v>
      </c>
      <c r="N528" s="1" t="str">
        <f>IF(E528&gt;H528,IF(AND($C$1&gt;=G528,$C$1&lt;=H528),"〇","×"),"")</f>
        <v/>
      </c>
      <c r="O528" s="1" t="str">
        <f t="shared" ref="O528:O591" ca="1" si="126">IF(I528&lt;L528,IF(AND($B$1&gt;=I528,$B$1&lt;=L528),"〇","×"),IF(AND($B$1&gt;=I528,$B$1&lt;=J528),"〇","×"))</f>
        <v>×</v>
      </c>
      <c r="P528" s="1" t="str">
        <f t="shared" ref="P528:P591" si="127">IF(I528&gt;L528,IF(AND($B$1&gt;=K528,$B$1&lt;=L528),"〇","×"),"")</f>
        <v/>
      </c>
      <c r="Q528" s="1" t="str">
        <f t="shared" ref="Q528:Q591" ca="1" si="128">IF(AND(OR(M528="〇",N528="〇"),OR(O528="〇",P528="〇")),"◎","×")</f>
        <v>×</v>
      </c>
      <c r="R528" s="1" t="str">
        <f ca="1">IF(OR(M528="〇",N528="〇"),DATEDIF($A$1,AB528,"d")+1,"-")</f>
        <v>-</v>
      </c>
      <c r="S528" s="1">
        <f ca="1">IF(AND(M528="×",OR(N528="×",N528="")),DATEDIF($A$1,AA528,"d"),"-")</f>
        <v>126</v>
      </c>
      <c r="T528" s="10">
        <f t="shared" ca="1" si="121"/>
        <v>1</v>
      </c>
      <c r="U528" s="11">
        <f t="shared" si="122"/>
        <v>0.12708333333333333</v>
      </c>
      <c r="V528" s="11" t="str">
        <f t="shared" ca="1" si="123"/>
        <v>-</v>
      </c>
      <c r="W528" s="7">
        <f ca="1">IF(OR(M528="〇",N528="〇"),IF(E528&lt;=$C$1,YEAR(TODAY()),YEAR(TODAY())-1),IF(E528&lt;=$C$1,YEAR(TODAY())+1,YEAR(TODAY())))</f>
        <v>2022</v>
      </c>
      <c r="X528" s="7" t="str">
        <f t="shared" si="115"/>
        <v>0202</v>
      </c>
      <c r="Y528" s="7">
        <f ca="1">IF(H528&lt;$C$1,YEAR(TODAY())+1,YEAR(TODAY()))</f>
        <v>2022</v>
      </c>
      <c r="Z528" s="8" t="str">
        <f t="shared" si="116"/>
        <v>0202</v>
      </c>
      <c r="AA528" s="9">
        <f t="shared" ca="1" si="124"/>
        <v>44594</v>
      </c>
      <c r="AB528" s="9">
        <f t="shared" ca="1" si="125"/>
        <v>44594</v>
      </c>
    </row>
    <row r="529" spans="1:28" x14ac:dyDescent="0.7">
      <c r="A529" s="1" t="s">
        <v>544</v>
      </c>
      <c r="B529" s="1" t="s">
        <v>60</v>
      </c>
      <c r="C529" s="1">
        <v>5</v>
      </c>
      <c r="E529" s="4">
        <v>222</v>
      </c>
      <c r="F529" s="4" t="str">
        <f t="shared" si="117"/>
        <v/>
      </c>
      <c r="G529" s="4" t="str">
        <f t="shared" si="118"/>
        <v/>
      </c>
      <c r="H529" s="4">
        <v>222</v>
      </c>
      <c r="I529" s="3">
        <v>0.84722222222222221</v>
      </c>
      <c r="J529" s="3" t="str">
        <f t="shared" si="119"/>
        <v/>
      </c>
      <c r="K529" s="3" t="str">
        <f t="shared" si="120"/>
        <v/>
      </c>
      <c r="L529" s="11">
        <v>0.97430555555555554</v>
      </c>
      <c r="M529" s="1" t="str">
        <f ca="1">IF(E529&lt;=H529,IF(AND($C$1&gt;=E529,$C$1&lt;=H529),"〇","×"),IF(AND($C$1&gt;=E529,$C$1&lt;=F529),"〇","×"))</f>
        <v>×</v>
      </c>
      <c r="N529" s="1" t="str">
        <f>IF(E529&gt;H529,IF(AND($C$1&gt;=G529,$C$1&lt;=H529),"〇","×"),"")</f>
        <v/>
      </c>
      <c r="O529" s="1" t="str">
        <f t="shared" ca="1" si="126"/>
        <v>×</v>
      </c>
      <c r="P529" s="1" t="str">
        <f t="shared" si="127"/>
        <v/>
      </c>
      <c r="Q529" s="1" t="str">
        <f t="shared" ca="1" si="128"/>
        <v>×</v>
      </c>
      <c r="R529" s="1" t="str">
        <f ca="1">IF(OR(M529="〇",N529="〇"),DATEDIF($A$1,AB529,"d")+1,"-")</f>
        <v>-</v>
      </c>
      <c r="S529" s="1">
        <f ca="1">IF(AND(M529="×",OR(N529="×",N529="")),DATEDIF($A$1,AA529,"d"),"-")</f>
        <v>146</v>
      </c>
      <c r="T529" s="10">
        <f t="shared" ca="1" si="121"/>
        <v>1</v>
      </c>
      <c r="U529" s="11">
        <f t="shared" si="122"/>
        <v>0.12708333333333333</v>
      </c>
      <c r="V529" s="11" t="str">
        <f t="shared" ca="1" si="123"/>
        <v>-</v>
      </c>
      <c r="W529" s="7">
        <f ca="1">IF(OR(M529="〇",N529="〇"),IF(E529&lt;=$C$1,YEAR(TODAY()),YEAR(TODAY())-1),IF(E529&lt;=$C$1,YEAR(TODAY())+1,YEAR(TODAY())))</f>
        <v>2022</v>
      </c>
      <c r="X529" s="7" t="str">
        <f t="shared" si="115"/>
        <v>0222</v>
      </c>
      <c r="Y529" s="7">
        <f ca="1">IF(H529&lt;$C$1,YEAR(TODAY())+1,YEAR(TODAY()))</f>
        <v>2022</v>
      </c>
      <c r="Z529" s="8" t="str">
        <f t="shared" si="116"/>
        <v>0222</v>
      </c>
      <c r="AA529" s="9">
        <f t="shared" ca="1" si="124"/>
        <v>44614</v>
      </c>
      <c r="AB529" s="9">
        <f t="shared" ca="1" si="125"/>
        <v>44614</v>
      </c>
    </row>
    <row r="530" spans="1:28" x14ac:dyDescent="0.7">
      <c r="A530" s="1" t="s">
        <v>545</v>
      </c>
      <c r="B530" s="1" t="s">
        <v>115</v>
      </c>
      <c r="C530" s="1">
        <v>5</v>
      </c>
      <c r="E530" s="4">
        <v>303</v>
      </c>
      <c r="F530" s="4" t="str">
        <f t="shared" si="117"/>
        <v/>
      </c>
      <c r="G530" s="4" t="str">
        <f t="shared" si="118"/>
        <v/>
      </c>
      <c r="H530" s="4">
        <v>303</v>
      </c>
      <c r="I530" s="3">
        <v>0.84722222222222221</v>
      </c>
      <c r="J530" s="3" t="str">
        <f t="shared" si="119"/>
        <v/>
      </c>
      <c r="K530" s="3" t="str">
        <f t="shared" si="120"/>
        <v/>
      </c>
      <c r="L530" s="11">
        <v>0.97430555555555554</v>
      </c>
      <c r="M530" s="1" t="str">
        <f ca="1">IF(E530&lt;=H530,IF(AND($C$1&gt;=E530,$C$1&lt;=H530),"〇","×"),IF(AND($C$1&gt;=E530,$C$1&lt;=F530),"〇","×"))</f>
        <v>×</v>
      </c>
      <c r="N530" s="1" t="str">
        <f>IF(E530&gt;H530,IF(AND($C$1&gt;=G530,$C$1&lt;=H530),"〇","×"),"")</f>
        <v/>
      </c>
      <c r="O530" s="1" t="str">
        <f t="shared" ca="1" si="126"/>
        <v>×</v>
      </c>
      <c r="P530" s="1" t="str">
        <f t="shared" si="127"/>
        <v/>
      </c>
      <c r="Q530" s="1" t="str">
        <f t="shared" ca="1" si="128"/>
        <v>×</v>
      </c>
      <c r="R530" s="1" t="str">
        <f ca="1">IF(OR(M530="〇",N530="〇"),DATEDIF($A$1,AB530,"d")+1,"-")</f>
        <v>-</v>
      </c>
      <c r="S530" s="1">
        <f ca="1">IF(AND(M530="×",OR(N530="×",N530="")),DATEDIF($A$1,AA530,"d"),"-")</f>
        <v>155</v>
      </c>
      <c r="T530" s="10">
        <f t="shared" ca="1" si="121"/>
        <v>1</v>
      </c>
      <c r="U530" s="11">
        <f t="shared" si="122"/>
        <v>0.12708333333333333</v>
      </c>
      <c r="V530" s="11" t="str">
        <f t="shared" ca="1" si="123"/>
        <v>-</v>
      </c>
      <c r="W530" s="7">
        <f ca="1">IF(OR(M530="〇",N530="〇"),IF(E530&lt;=$C$1,YEAR(TODAY()),YEAR(TODAY())-1),IF(E530&lt;=$C$1,YEAR(TODAY())+1,YEAR(TODAY())))</f>
        <v>2022</v>
      </c>
      <c r="X530" s="7" t="str">
        <f t="shared" si="115"/>
        <v>0303</v>
      </c>
      <c r="Y530" s="7">
        <f ca="1">IF(H530&lt;$C$1,YEAR(TODAY())+1,YEAR(TODAY()))</f>
        <v>2022</v>
      </c>
      <c r="Z530" s="8" t="str">
        <f t="shared" si="116"/>
        <v>0303</v>
      </c>
      <c r="AA530" s="9">
        <f t="shared" ca="1" si="124"/>
        <v>44623</v>
      </c>
      <c r="AB530" s="9">
        <f t="shared" ca="1" si="125"/>
        <v>44623</v>
      </c>
    </row>
    <row r="531" spans="1:28" x14ac:dyDescent="0.7">
      <c r="A531" s="1" t="s">
        <v>546</v>
      </c>
      <c r="B531" s="1" t="s">
        <v>60</v>
      </c>
      <c r="C531" s="1">
        <v>5</v>
      </c>
      <c r="E531" s="4">
        <v>404</v>
      </c>
      <c r="F531" s="4" t="str">
        <f t="shared" si="117"/>
        <v/>
      </c>
      <c r="G531" s="4" t="str">
        <f t="shared" si="118"/>
        <v/>
      </c>
      <c r="H531" s="4">
        <v>404</v>
      </c>
      <c r="I531" s="3">
        <v>0.84722222222222221</v>
      </c>
      <c r="J531" s="3" t="str">
        <f t="shared" si="119"/>
        <v/>
      </c>
      <c r="K531" s="3" t="str">
        <f t="shared" si="120"/>
        <v/>
      </c>
      <c r="L531" s="11">
        <v>0.97430555555555554</v>
      </c>
      <c r="M531" s="1" t="str">
        <f ca="1">IF(E531&lt;=H531,IF(AND($C$1&gt;=E531,$C$1&lt;=H531),"〇","×"),IF(AND($C$1&gt;=E531,$C$1&lt;=F531),"〇","×"))</f>
        <v>×</v>
      </c>
      <c r="N531" s="1" t="str">
        <f>IF(E531&gt;H531,IF(AND($C$1&gt;=G531,$C$1&lt;=H531),"〇","×"),"")</f>
        <v/>
      </c>
      <c r="O531" s="1" t="str">
        <f t="shared" ca="1" si="126"/>
        <v>×</v>
      </c>
      <c r="P531" s="1" t="str">
        <f t="shared" si="127"/>
        <v/>
      </c>
      <c r="Q531" s="1" t="str">
        <f t="shared" ca="1" si="128"/>
        <v>×</v>
      </c>
      <c r="R531" s="1" t="str">
        <f ca="1">IF(OR(M531="〇",N531="〇"),DATEDIF($A$1,AB531,"d")+1,"-")</f>
        <v>-</v>
      </c>
      <c r="S531" s="1">
        <f ca="1">IF(AND(M531="×",OR(N531="×",N531="")),DATEDIF($A$1,AA531,"d"),"-")</f>
        <v>187</v>
      </c>
      <c r="T531" s="10">
        <f t="shared" ca="1" si="121"/>
        <v>1</v>
      </c>
      <c r="U531" s="11">
        <f t="shared" si="122"/>
        <v>0.12708333333333333</v>
      </c>
      <c r="V531" s="11" t="str">
        <f t="shared" ca="1" si="123"/>
        <v>-</v>
      </c>
      <c r="W531" s="7">
        <f ca="1">IF(OR(M531="〇",N531="〇"),IF(E531&lt;=$C$1,YEAR(TODAY()),YEAR(TODAY())-1),IF(E531&lt;=$C$1,YEAR(TODAY())+1,YEAR(TODAY())))</f>
        <v>2022</v>
      </c>
      <c r="X531" s="7" t="str">
        <f t="shared" si="115"/>
        <v>0404</v>
      </c>
      <c r="Y531" s="7">
        <f ca="1">IF(H531&lt;$C$1,YEAR(TODAY())+1,YEAR(TODAY()))</f>
        <v>2022</v>
      </c>
      <c r="Z531" s="8" t="str">
        <f t="shared" si="116"/>
        <v>0404</v>
      </c>
      <c r="AA531" s="9">
        <f t="shared" ca="1" si="124"/>
        <v>44655</v>
      </c>
      <c r="AB531" s="9">
        <f t="shared" ca="1" si="125"/>
        <v>44655</v>
      </c>
    </row>
    <row r="532" spans="1:28" x14ac:dyDescent="0.7">
      <c r="A532" s="1" t="s">
        <v>547</v>
      </c>
      <c r="B532" s="1" t="s">
        <v>114</v>
      </c>
      <c r="C532" s="1">
        <v>5</v>
      </c>
      <c r="E532" s="4">
        <v>505</v>
      </c>
      <c r="F532" s="4" t="str">
        <f t="shared" si="117"/>
        <v/>
      </c>
      <c r="G532" s="4" t="str">
        <f t="shared" si="118"/>
        <v/>
      </c>
      <c r="H532" s="4">
        <v>505</v>
      </c>
      <c r="I532" s="3">
        <v>0.84722222222222221</v>
      </c>
      <c r="J532" s="3" t="str">
        <f t="shared" si="119"/>
        <v/>
      </c>
      <c r="K532" s="3" t="str">
        <f t="shared" si="120"/>
        <v/>
      </c>
      <c r="L532" s="11">
        <v>0.97430555555555554</v>
      </c>
      <c r="M532" s="1" t="str">
        <f ca="1">IF(E532&lt;=H532,IF(AND($C$1&gt;=E532,$C$1&lt;=H532),"〇","×"),IF(AND($C$1&gt;=E532,$C$1&lt;=F532),"〇","×"))</f>
        <v>×</v>
      </c>
      <c r="N532" s="1" t="str">
        <f>IF(E532&gt;H532,IF(AND($C$1&gt;=G532,$C$1&lt;=H532),"〇","×"),"")</f>
        <v/>
      </c>
      <c r="O532" s="1" t="str">
        <f t="shared" ca="1" si="126"/>
        <v>×</v>
      </c>
      <c r="P532" s="1" t="str">
        <f t="shared" si="127"/>
        <v/>
      </c>
      <c r="Q532" s="1" t="str">
        <f t="shared" ca="1" si="128"/>
        <v>×</v>
      </c>
      <c r="R532" s="1" t="str">
        <f ca="1">IF(OR(M532="〇",N532="〇"),DATEDIF($A$1,AB532,"d")+1,"-")</f>
        <v>-</v>
      </c>
      <c r="S532" s="1">
        <f ca="1">IF(AND(M532="×",OR(N532="×",N532="")),DATEDIF($A$1,AA532,"d"),"-")</f>
        <v>218</v>
      </c>
      <c r="T532" s="10">
        <f t="shared" ca="1" si="121"/>
        <v>1</v>
      </c>
      <c r="U532" s="11">
        <f t="shared" si="122"/>
        <v>0.12708333333333333</v>
      </c>
      <c r="V532" s="11" t="str">
        <f t="shared" ca="1" si="123"/>
        <v>-</v>
      </c>
      <c r="W532" s="7">
        <f ca="1">IF(OR(M532="〇",N532="〇"),IF(E532&lt;=$C$1,YEAR(TODAY()),YEAR(TODAY())-1),IF(E532&lt;=$C$1,YEAR(TODAY())+1,YEAR(TODAY())))</f>
        <v>2022</v>
      </c>
      <c r="X532" s="7" t="str">
        <f t="shared" si="115"/>
        <v>0505</v>
      </c>
      <c r="Y532" s="7">
        <f ca="1">IF(H532&lt;$C$1,YEAR(TODAY())+1,YEAR(TODAY()))</f>
        <v>2022</v>
      </c>
      <c r="Z532" s="8" t="str">
        <f t="shared" si="116"/>
        <v>0505</v>
      </c>
      <c r="AA532" s="9">
        <f t="shared" ca="1" si="124"/>
        <v>44686</v>
      </c>
      <c r="AB532" s="9">
        <f t="shared" ca="1" si="125"/>
        <v>44686</v>
      </c>
    </row>
    <row r="533" spans="1:28" x14ac:dyDescent="0.7">
      <c r="A533" s="1" t="s">
        <v>548</v>
      </c>
      <c r="B533" s="1" t="s">
        <v>114</v>
      </c>
      <c r="C533" s="1">
        <v>5</v>
      </c>
      <c r="E533" s="4">
        <v>606</v>
      </c>
      <c r="F533" s="4" t="str">
        <f t="shared" si="117"/>
        <v/>
      </c>
      <c r="G533" s="4" t="str">
        <f t="shared" si="118"/>
        <v/>
      </c>
      <c r="H533" s="4">
        <v>606</v>
      </c>
      <c r="I533" s="3">
        <v>0.84722222222222221</v>
      </c>
      <c r="J533" s="3" t="str">
        <f t="shared" si="119"/>
        <v/>
      </c>
      <c r="K533" s="3" t="str">
        <f t="shared" si="120"/>
        <v/>
      </c>
      <c r="L533" s="11">
        <v>0.97430555555555554</v>
      </c>
      <c r="M533" s="1" t="str">
        <f ca="1">IF(E533&lt;=H533,IF(AND($C$1&gt;=E533,$C$1&lt;=H533),"〇","×"),IF(AND($C$1&gt;=E533,$C$1&lt;=F533),"〇","×"))</f>
        <v>×</v>
      </c>
      <c r="N533" s="1" t="str">
        <f>IF(E533&gt;H533,IF(AND($C$1&gt;=G533,$C$1&lt;=H533),"〇","×"),"")</f>
        <v/>
      </c>
      <c r="O533" s="1" t="str">
        <f t="shared" ca="1" si="126"/>
        <v>×</v>
      </c>
      <c r="P533" s="1" t="str">
        <f t="shared" si="127"/>
        <v/>
      </c>
      <c r="Q533" s="1" t="str">
        <f t="shared" ca="1" si="128"/>
        <v>×</v>
      </c>
      <c r="R533" s="1" t="str">
        <f ca="1">IF(OR(M533="〇",N533="〇"),DATEDIF($A$1,AB533,"d")+1,"-")</f>
        <v>-</v>
      </c>
      <c r="S533" s="1">
        <f ca="1">IF(AND(M533="×",OR(N533="×",N533="")),DATEDIF($A$1,AA533,"d"),"-")</f>
        <v>250</v>
      </c>
      <c r="T533" s="10">
        <f t="shared" ca="1" si="121"/>
        <v>1</v>
      </c>
      <c r="U533" s="11">
        <f t="shared" si="122"/>
        <v>0.12708333333333333</v>
      </c>
      <c r="V533" s="11" t="str">
        <f t="shared" ca="1" si="123"/>
        <v>-</v>
      </c>
      <c r="W533" s="7">
        <f ca="1">IF(OR(M533="〇",N533="〇"),IF(E533&lt;=$C$1,YEAR(TODAY()),YEAR(TODAY())-1),IF(E533&lt;=$C$1,YEAR(TODAY())+1,YEAR(TODAY())))</f>
        <v>2022</v>
      </c>
      <c r="X533" s="7" t="str">
        <f t="shared" si="115"/>
        <v>0606</v>
      </c>
      <c r="Y533" s="7">
        <f ca="1">IF(H533&lt;$C$1,YEAR(TODAY())+1,YEAR(TODAY()))</f>
        <v>2022</v>
      </c>
      <c r="Z533" s="8" t="str">
        <f t="shared" si="116"/>
        <v>0606</v>
      </c>
      <c r="AA533" s="9">
        <f t="shared" ca="1" si="124"/>
        <v>44718</v>
      </c>
      <c r="AB533" s="9">
        <f t="shared" ca="1" si="125"/>
        <v>44718</v>
      </c>
    </row>
    <row r="534" spans="1:28" x14ac:dyDescent="0.7">
      <c r="A534" s="1" t="s">
        <v>549</v>
      </c>
      <c r="B534" s="1" t="s">
        <v>114</v>
      </c>
      <c r="C534" s="1">
        <v>5</v>
      </c>
      <c r="E534" s="4">
        <v>707</v>
      </c>
      <c r="F534" s="4" t="str">
        <f t="shared" si="117"/>
        <v/>
      </c>
      <c r="G534" s="4" t="str">
        <f t="shared" si="118"/>
        <v/>
      </c>
      <c r="H534" s="4">
        <v>707</v>
      </c>
      <c r="I534" s="3">
        <v>0.84722222222222221</v>
      </c>
      <c r="J534" s="3" t="str">
        <f t="shared" si="119"/>
        <v/>
      </c>
      <c r="K534" s="3" t="str">
        <f t="shared" si="120"/>
        <v/>
      </c>
      <c r="L534" s="11">
        <v>0.97430555555555554</v>
      </c>
      <c r="M534" s="1" t="str">
        <f ca="1">IF(E534&lt;=H534,IF(AND($C$1&gt;=E534,$C$1&lt;=H534),"〇","×"),IF(AND($C$1&gt;=E534,$C$1&lt;=F534),"〇","×"))</f>
        <v>×</v>
      </c>
      <c r="N534" s="1" t="str">
        <f>IF(E534&gt;H534,IF(AND($C$1&gt;=G534,$C$1&lt;=H534),"〇","×"),"")</f>
        <v/>
      </c>
      <c r="O534" s="1" t="str">
        <f t="shared" ca="1" si="126"/>
        <v>×</v>
      </c>
      <c r="P534" s="1" t="str">
        <f t="shared" si="127"/>
        <v/>
      </c>
      <c r="Q534" s="1" t="str">
        <f t="shared" ca="1" si="128"/>
        <v>×</v>
      </c>
      <c r="R534" s="1" t="str">
        <f ca="1">IF(OR(M534="〇",N534="〇"),DATEDIF($A$1,AB534,"d")+1,"-")</f>
        <v>-</v>
      </c>
      <c r="S534" s="1">
        <f ca="1">IF(AND(M534="×",OR(N534="×",N534="")),DATEDIF($A$1,AA534,"d"),"-")</f>
        <v>281</v>
      </c>
      <c r="T534" s="10">
        <f t="shared" ca="1" si="121"/>
        <v>1</v>
      </c>
      <c r="U534" s="11">
        <f t="shared" si="122"/>
        <v>0.12708333333333333</v>
      </c>
      <c r="V534" s="11" t="str">
        <f t="shared" ca="1" si="123"/>
        <v>-</v>
      </c>
      <c r="W534" s="7">
        <f ca="1">IF(OR(M534="〇",N534="〇"),IF(E534&lt;=$C$1,YEAR(TODAY()),YEAR(TODAY())-1),IF(E534&lt;=$C$1,YEAR(TODAY())+1,YEAR(TODAY())))</f>
        <v>2022</v>
      </c>
      <c r="X534" s="7" t="str">
        <f t="shared" si="115"/>
        <v>0707</v>
      </c>
      <c r="Y534" s="7">
        <f ca="1">IF(H534&lt;$C$1,YEAR(TODAY())+1,YEAR(TODAY()))</f>
        <v>2022</v>
      </c>
      <c r="Z534" s="8" t="str">
        <f t="shared" si="116"/>
        <v>0707</v>
      </c>
      <c r="AA534" s="9">
        <f t="shared" ca="1" si="124"/>
        <v>44749</v>
      </c>
      <c r="AB534" s="9">
        <f t="shared" ca="1" si="125"/>
        <v>44749</v>
      </c>
    </row>
    <row r="535" spans="1:28" x14ac:dyDescent="0.7">
      <c r="A535" s="1" t="s">
        <v>550</v>
      </c>
      <c r="B535" s="1" t="s">
        <v>114</v>
      </c>
      <c r="C535" s="1">
        <v>5</v>
      </c>
      <c r="E535" s="4">
        <v>808</v>
      </c>
      <c r="F535" s="4" t="str">
        <f t="shared" si="117"/>
        <v/>
      </c>
      <c r="G535" s="4" t="str">
        <f t="shared" si="118"/>
        <v/>
      </c>
      <c r="H535" s="4">
        <v>808</v>
      </c>
      <c r="I535" s="3">
        <v>0.84722222222222221</v>
      </c>
      <c r="J535" s="3" t="str">
        <f t="shared" si="119"/>
        <v/>
      </c>
      <c r="K535" s="3" t="str">
        <f t="shared" si="120"/>
        <v/>
      </c>
      <c r="L535" s="11">
        <v>0.97430555555555554</v>
      </c>
      <c r="M535" s="1" t="str">
        <f ca="1">IF(E535&lt;=H535,IF(AND($C$1&gt;=E535,$C$1&lt;=H535),"〇","×"),IF(AND($C$1&gt;=E535,$C$1&lt;=F535),"〇","×"))</f>
        <v>×</v>
      </c>
      <c r="N535" s="1" t="str">
        <f>IF(E535&gt;H535,IF(AND($C$1&gt;=G535,$C$1&lt;=H535),"〇","×"),"")</f>
        <v/>
      </c>
      <c r="O535" s="1" t="str">
        <f t="shared" ca="1" si="126"/>
        <v>×</v>
      </c>
      <c r="P535" s="1" t="str">
        <f t="shared" si="127"/>
        <v/>
      </c>
      <c r="Q535" s="1" t="str">
        <f t="shared" ca="1" si="128"/>
        <v>×</v>
      </c>
      <c r="R535" s="1" t="str">
        <f ca="1">IF(OR(M535="〇",N535="〇"),DATEDIF($A$1,AB535,"d")+1,"-")</f>
        <v>-</v>
      </c>
      <c r="S535" s="1">
        <f ca="1">IF(AND(M535="×",OR(N535="×",N535="")),DATEDIF($A$1,AA535,"d"),"-")</f>
        <v>313</v>
      </c>
      <c r="T535" s="10">
        <f t="shared" ca="1" si="121"/>
        <v>1</v>
      </c>
      <c r="U535" s="11">
        <f t="shared" si="122"/>
        <v>0.12708333333333333</v>
      </c>
      <c r="V535" s="11" t="str">
        <f t="shared" ca="1" si="123"/>
        <v>-</v>
      </c>
      <c r="W535" s="7">
        <f ca="1">IF(OR(M535="〇",N535="〇"),IF(E535&lt;=$C$1,YEAR(TODAY()),YEAR(TODAY())-1),IF(E535&lt;=$C$1,YEAR(TODAY())+1,YEAR(TODAY())))</f>
        <v>2022</v>
      </c>
      <c r="X535" s="7" t="str">
        <f t="shared" si="115"/>
        <v>0808</v>
      </c>
      <c r="Y535" s="7">
        <f ca="1">IF(H535&lt;$C$1,YEAR(TODAY())+1,YEAR(TODAY()))</f>
        <v>2022</v>
      </c>
      <c r="Z535" s="8" t="str">
        <f t="shared" si="116"/>
        <v>0808</v>
      </c>
      <c r="AA535" s="9">
        <f t="shared" ca="1" si="124"/>
        <v>44781</v>
      </c>
      <c r="AB535" s="9">
        <f t="shared" ca="1" si="125"/>
        <v>44781</v>
      </c>
    </row>
    <row r="536" spans="1:28" x14ac:dyDescent="0.7">
      <c r="A536" s="1" t="s">
        <v>551</v>
      </c>
      <c r="B536" s="1" t="s">
        <v>114</v>
      </c>
      <c r="C536" s="1">
        <v>5</v>
      </c>
      <c r="E536" s="4">
        <v>909</v>
      </c>
      <c r="F536" s="4" t="str">
        <f t="shared" si="117"/>
        <v/>
      </c>
      <c r="G536" s="4" t="str">
        <f t="shared" si="118"/>
        <v/>
      </c>
      <c r="H536" s="4">
        <v>909</v>
      </c>
      <c r="I536" s="3">
        <v>0.84722222222222221</v>
      </c>
      <c r="J536" s="3" t="str">
        <f t="shared" si="119"/>
        <v/>
      </c>
      <c r="K536" s="3" t="str">
        <f t="shared" si="120"/>
        <v/>
      </c>
      <c r="L536" s="11">
        <v>0.97430555555555554</v>
      </c>
      <c r="M536" s="1" t="str">
        <f ca="1">IF(E536&lt;=H536,IF(AND($C$1&gt;=E536,$C$1&lt;=H536),"〇","×"),IF(AND($C$1&gt;=E536,$C$1&lt;=F536),"〇","×"))</f>
        <v>×</v>
      </c>
      <c r="N536" s="1" t="str">
        <f>IF(E536&gt;H536,IF(AND($C$1&gt;=G536,$C$1&lt;=H536),"〇","×"),"")</f>
        <v/>
      </c>
      <c r="O536" s="1" t="str">
        <f t="shared" ca="1" si="126"/>
        <v>×</v>
      </c>
      <c r="P536" s="1" t="str">
        <f t="shared" si="127"/>
        <v/>
      </c>
      <c r="Q536" s="1" t="str">
        <f t="shared" ca="1" si="128"/>
        <v>×</v>
      </c>
      <c r="R536" s="1" t="str">
        <f ca="1">IF(OR(M536="〇",N536="〇"),DATEDIF($A$1,AB536,"d")+1,"-")</f>
        <v>-</v>
      </c>
      <c r="S536" s="1">
        <f ca="1">IF(AND(M536="×",OR(N536="×",N536="")),DATEDIF($A$1,AA536,"d"),"-")</f>
        <v>345</v>
      </c>
      <c r="T536" s="10">
        <f t="shared" ca="1" si="121"/>
        <v>1</v>
      </c>
      <c r="U536" s="11">
        <f t="shared" si="122"/>
        <v>0.12708333333333333</v>
      </c>
      <c r="V536" s="11" t="str">
        <f t="shared" ca="1" si="123"/>
        <v>-</v>
      </c>
      <c r="W536" s="7">
        <f ca="1">IF(OR(M536="〇",N536="〇"),IF(E536&lt;=$C$1,YEAR(TODAY()),YEAR(TODAY())-1),IF(E536&lt;=$C$1,YEAR(TODAY())+1,YEAR(TODAY())))</f>
        <v>2022</v>
      </c>
      <c r="X536" s="7" t="str">
        <f t="shared" si="115"/>
        <v>0909</v>
      </c>
      <c r="Y536" s="7">
        <f ca="1">IF(H536&lt;$C$1,YEAR(TODAY())+1,YEAR(TODAY()))</f>
        <v>2022</v>
      </c>
      <c r="Z536" s="8" t="str">
        <f t="shared" si="116"/>
        <v>0909</v>
      </c>
      <c r="AA536" s="9">
        <f t="shared" ca="1" si="124"/>
        <v>44813</v>
      </c>
      <c r="AB536" s="9">
        <f t="shared" ca="1" si="125"/>
        <v>44813</v>
      </c>
    </row>
    <row r="537" spans="1:28" x14ac:dyDescent="0.7">
      <c r="A537" s="1" t="s">
        <v>552</v>
      </c>
      <c r="B537" s="1" t="s">
        <v>114</v>
      </c>
      <c r="C537" s="1">
        <v>5</v>
      </c>
      <c r="E537" s="4">
        <v>1010</v>
      </c>
      <c r="F537" s="4" t="str">
        <f t="shared" si="117"/>
        <v/>
      </c>
      <c r="G537" s="4" t="str">
        <f t="shared" si="118"/>
        <v/>
      </c>
      <c r="H537" s="4">
        <v>1010</v>
      </c>
      <c r="I537" s="3">
        <v>0.84722222222222221</v>
      </c>
      <c r="J537" s="3" t="str">
        <f t="shared" si="119"/>
        <v/>
      </c>
      <c r="K537" s="3" t="str">
        <f t="shared" si="120"/>
        <v/>
      </c>
      <c r="L537" s="11">
        <v>0.97430555555555554</v>
      </c>
      <c r="M537" s="1" t="str">
        <f ca="1">IF(E537&lt;=H537,IF(AND($C$1&gt;=E537,$C$1&lt;=H537),"〇","×"),IF(AND($C$1&gt;=E537,$C$1&lt;=F537),"〇","×"))</f>
        <v>×</v>
      </c>
      <c r="N537" s="1" t="str">
        <f>IF(E537&gt;H537,IF(AND($C$1&gt;=G537,$C$1&lt;=H537),"〇","×"),"")</f>
        <v/>
      </c>
      <c r="O537" s="1" t="str">
        <f t="shared" ca="1" si="126"/>
        <v>×</v>
      </c>
      <c r="P537" s="1" t="str">
        <f t="shared" si="127"/>
        <v/>
      </c>
      <c r="Q537" s="1" t="str">
        <f t="shared" ca="1" si="128"/>
        <v>×</v>
      </c>
      <c r="R537" s="1" t="str">
        <f ca="1">IF(OR(M537="〇",N537="〇"),DATEDIF($A$1,AB537,"d")+1,"-")</f>
        <v>-</v>
      </c>
      <c r="S537" s="1">
        <f ca="1">IF(AND(M537="×",OR(N537="×",N537="")),DATEDIF($A$1,AA537,"d"),"-")</f>
        <v>11</v>
      </c>
      <c r="T537" s="10">
        <f t="shared" ca="1" si="121"/>
        <v>1</v>
      </c>
      <c r="U537" s="11">
        <f t="shared" si="122"/>
        <v>0.12708333333333333</v>
      </c>
      <c r="V537" s="11" t="str">
        <f t="shared" ca="1" si="123"/>
        <v>-</v>
      </c>
      <c r="W537" s="7">
        <f ca="1">IF(OR(M537="〇",N537="〇"),IF(E537&lt;=$C$1,YEAR(TODAY()),YEAR(TODAY())-1),IF(E537&lt;=$C$1,YEAR(TODAY())+1,YEAR(TODAY())))</f>
        <v>2021</v>
      </c>
      <c r="X537" s="7" t="str">
        <f t="shared" si="115"/>
        <v>1010</v>
      </c>
      <c r="Y537" s="7">
        <f ca="1">IF(H537&lt;$C$1,YEAR(TODAY())+1,YEAR(TODAY()))</f>
        <v>2021</v>
      </c>
      <c r="Z537" s="8" t="str">
        <f t="shared" si="116"/>
        <v>1010</v>
      </c>
      <c r="AA537" s="9">
        <f t="shared" ca="1" si="124"/>
        <v>44479</v>
      </c>
      <c r="AB537" s="9">
        <f t="shared" ca="1" si="125"/>
        <v>44479</v>
      </c>
    </row>
    <row r="538" spans="1:28" x14ac:dyDescent="0.7">
      <c r="A538" s="1" t="s">
        <v>553</v>
      </c>
      <c r="B538" s="1" t="s">
        <v>115</v>
      </c>
      <c r="C538" s="1">
        <v>5</v>
      </c>
      <c r="E538" s="4">
        <v>1101</v>
      </c>
      <c r="F538" s="4" t="str">
        <f t="shared" si="117"/>
        <v/>
      </c>
      <c r="G538" s="4" t="str">
        <f t="shared" si="118"/>
        <v/>
      </c>
      <c r="H538" s="4">
        <v>1101</v>
      </c>
      <c r="I538" s="3">
        <v>0.84722222222222221</v>
      </c>
      <c r="J538" s="3" t="str">
        <f t="shared" si="119"/>
        <v/>
      </c>
      <c r="K538" s="3" t="str">
        <f t="shared" si="120"/>
        <v/>
      </c>
      <c r="L538" s="11">
        <v>0.97430555555555554</v>
      </c>
      <c r="M538" s="1" t="str">
        <f ca="1">IF(E538&lt;=H538,IF(AND($C$1&gt;=E538,$C$1&lt;=H538),"〇","×"),IF(AND($C$1&gt;=E538,$C$1&lt;=F538),"〇","×"))</f>
        <v>×</v>
      </c>
      <c r="N538" s="1" t="str">
        <f>IF(E538&gt;H538,IF(AND($C$1&gt;=G538,$C$1&lt;=H538),"〇","×"),"")</f>
        <v/>
      </c>
      <c r="O538" s="1" t="str">
        <f t="shared" ca="1" si="126"/>
        <v>×</v>
      </c>
      <c r="P538" s="1" t="str">
        <f t="shared" si="127"/>
        <v/>
      </c>
      <c r="Q538" s="1" t="str">
        <f t="shared" ca="1" si="128"/>
        <v>×</v>
      </c>
      <c r="R538" s="1" t="str">
        <f ca="1">IF(OR(M538="〇",N538="〇"),DATEDIF($A$1,AB538,"d")+1,"-")</f>
        <v>-</v>
      </c>
      <c r="S538" s="1">
        <f ca="1">IF(AND(M538="×",OR(N538="×",N538="")),DATEDIF($A$1,AA538,"d"),"-")</f>
        <v>33</v>
      </c>
      <c r="T538" s="10">
        <f t="shared" ca="1" si="121"/>
        <v>1</v>
      </c>
      <c r="U538" s="11">
        <f t="shared" si="122"/>
        <v>0.12708333333333333</v>
      </c>
      <c r="V538" s="11" t="str">
        <f t="shared" ca="1" si="123"/>
        <v>-</v>
      </c>
      <c r="W538" s="7">
        <f ca="1">IF(OR(M538="〇",N538="〇"),IF(E538&lt;=$C$1,YEAR(TODAY()),YEAR(TODAY())-1),IF(E538&lt;=$C$1,YEAR(TODAY())+1,YEAR(TODAY())))</f>
        <v>2021</v>
      </c>
      <c r="X538" s="7" t="str">
        <f t="shared" si="115"/>
        <v>1101</v>
      </c>
      <c r="Y538" s="7">
        <f ca="1">IF(H538&lt;$C$1,YEAR(TODAY())+1,YEAR(TODAY()))</f>
        <v>2021</v>
      </c>
      <c r="Z538" s="8" t="str">
        <f t="shared" si="116"/>
        <v>1101</v>
      </c>
      <c r="AA538" s="9">
        <f t="shared" ca="1" si="124"/>
        <v>44501</v>
      </c>
      <c r="AB538" s="9">
        <f t="shared" ca="1" si="125"/>
        <v>44501</v>
      </c>
    </row>
    <row r="539" spans="1:28" x14ac:dyDescent="0.7">
      <c r="A539" s="1" t="s">
        <v>554</v>
      </c>
      <c r="B539" s="1" t="s">
        <v>116</v>
      </c>
      <c r="C539" s="1">
        <v>5</v>
      </c>
      <c r="E539" s="4">
        <v>1111</v>
      </c>
      <c r="F539" s="4" t="str">
        <f t="shared" si="117"/>
        <v/>
      </c>
      <c r="G539" s="4" t="str">
        <f t="shared" si="118"/>
        <v/>
      </c>
      <c r="H539" s="4">
        <v>1111</v>
      </c>
      <c r="I539" s="3">
        <v>0.84722222222222221</v>
      </c>
      <c r="J539" s="3" t="str">
        <f t="shared" si="119"/>
        <v/>
      </c>
      <c r="K539" s="3" t="str">
        <f t="shared" si="120"/>
        <v/>
      </c>
      <c r="L539" s="11">
        <v>0.97430555555555554</v>
      </c>
      <c r="M539" s="1" t="str">
        <f ca="1">IF(E539&lt;=H539,IF(AND($C$1&gt;=E539,$C$1&lt;=H539),"〇","×"),IF(AND($C$1&gt;=E539,$C$1&lt;=F539),"〇","×"))</f>
        <v>×</v>
      </c>
      <c r="N539" s="1" t="str">
        <f>IF(E539&gt;H539,IF(AND($C$1&gt;=G539,$C$1&lt;=H539),"〇","×"),"")</f>
        <v/>
      </c>
      <c r="O539" s="1" t="str">
        <f t="shared" ca="1" si="126"/>
        <v>×</v>
      </c>
      <c r="P539" s="1" t="str">
        <f t="shared" si="127"/>
        <v/>
      </c>
      <c r="Q539" s="1" t="str">
        <f t="shared" ca="1" si="128"/>
        <v>×</v>
      </c>
      <c r="R539" s="1" t="str">
        <f ca="1">IF(OR(M539="〇",N539="〇"),DATEDIF($A$1,AB539,"d")+1,"-")</f>
        <v>-</v>
      </c>
      <c r="S539" s="1">
        <f ca="1">IF(AND(M539="×",OR(N539="×",N539="")),DATEDIF($A$1,AA539,"d"),"-")</f>
        <v>43</v>
      </c>
      <c r="T539" s="10">
        <f t="shared" ca="1" si="121"/>
        <v>1</v>
      </c>
      <c r="U539" s="11">
        <f t="shared" si="122"/>
        <v>0.12708333333333333</v>
      </c>
      <c r="V539" s="11" t="str">
        <f t="shared" ca="1" si="123"/>
        <v>-</v>
      </c>
      <c r="W539" s="7">
        <f ca="1">IF(OR(M539="〇",N539="〇"),IF(E539&lt;=$C$1,YEAR(TODAY()),YEAR(TODAY())-1),IF(E539&lt;=$C$1,YEAR(TODAY())+1,YEAR(TODAY())))</f>
        <v>2021</v>
      </c>
      <c r="X539" s="7" t="str">
        <f t="shared" si="115"/>
        <v>1111</v>
      </c>
      <c r="Y539" s="7">
        <f ca="1">IF(H539&lt;$C$1,YEAR(TODAY())+1,YEAR(TODAY()))</f>
        <v>2021</v>
      </c>
      <c r="Z539" s="8" t="str">
        <f t="shared" si="116"/>
        <v>1111</v>
      </c>
      <c r="AA539" s="9">
        <f t="shared" ca="1" si="124"/>
        <v>44511</v>
      </c>
      <c r="AB539" s="9">
        <f t="shared" ca="1" si="125"/>
        <v>44511</v>
      </c>
    </row>
    <row r="540" spans="1:28" x14ac:dyDescent="0.7">
      <c r="A540" s="1" t="s">
        <v>555</v>
      </c>
      <c r="B540" s="1" t="s">
        <v>116</v>
      </c>
      <c r="C540" s="1">
        <v>5</v>
      </c>
      <c r="E540" s="4">
        <v>1212</v>
      </c>
      <c r="F540" s="4" t="str">
        <f t="shared" si="117"/>
        <v/>
      </c>
      <c r="G540" s="4" t="str">
        <f t="shared" si="118"/>
        <v/>
      </c>
      <c r="H540" s="4">
        <v>1212</v>
      </c>
      <c r="I540" s="3">
        <v>0.84722222222222221</v>
      </c>
      <c r="J540" s="3" t="str">
        <f t="shared" si="119"/>
        <v/>
      </c>
      <c r="K540" s="3" t="str">
        <f t="shared" si="120"/>
        <v/>
      </c>
      <c r="L540" s="11">
        <v>0.97430555555555554</v>
      </c>
      <c r="M540" s="1" t="str">
        <f ca="1">IF(E540&lt;=H540,IF(AND($C$1&gt;=E540,$C$1&lt;=H540),"〇","×"),IF(AND($C$1&gt;=E540,$C$1&lt;=F540),"〇","×"))</f>
        <v>×</v>
      </c>
      <c r="N540" s="1" t="str">
        <f>IF(E540&gt;H540,IF(AND($C$1&gt;=G540,$C$1&lt;=H540),"〇","×"),"")</f>
        <v/>
      </c>
      <c r="O540" s="1" t="str">
        <f t="shared" ca="1" si="126"/>
        <v>×</v>
      </c>
      <c r="P540" s="1" t="str">
        <f t="shared" si="127"/>
        <v/>
      </c>
      <c r="Q540" s="1" t="str">
        <f t="shared" ca="1" si="128"/>
        <v>×</v>
      </c>
      <c r="R540" s="1" t="str">
        <f ca="1">IF(OR(M540="〇",N540="〇"),DATEDIF($A$1,AB540,"d")+1,"-")</f>
        <v>-</v>
      </c>
      <c r="S540" s="1">
        <f ca="1">IF(AND(M540="×",OR(N540="×",N540="")),DATEDIF($A$1,AA540,"d"),"-")</f>
        <v>74</v>
      </c>
      <c r="T540" s="10">
        <f t="shared" ca="1" si="121"/>
        <v>1</v>
      </c>
      <c r="U540" s="11">
        <f t="shared" si="122"/>
        <v>0.12708333333333333</v>
      </c>
      <c r="V540" s="11" t="str">
        <f t="shared" ca="1" si="123"/>
        <v>-</v>
      </c>
      <c r="W540" s="7">
        <f ca="1">IF(OR(M540="〇",N540="〇"),IF(E540&lt;=$C$1,YEAR(TODAY()),YEAR(TODAY())-1),IF(E540&lt;=$C$1,YEAR(TODAY())+1,YEAR(TODAY())))</f>
        <v>2021</v>
      </c>
      <c r="X540" s="7" t="str">
        <f t="shared" si="115"/>
        <v>1212</v>
      </c>
      <c r="Y540" s="7">
        <f ca="1">IF(H540&lt;$C$1,YEAR(TODAY())+1,YEAR(TODAY()))</f>
        <v>2021</v>
      </c>
      <c r="Z540" s="8" t="str">
        <f t="shared" si="116"/>
        <v>1212</v>
      </c>
      <c r="AA540" s="9">
        <f t="shared" ca="1" si="124"/>
        <v>44542</v>
      </c>
      <c r="AB540" s="9">
        <f t="shared" ca="1" si="125"/>
        <v>44542</v>
      </c>
    </row>
    <row r="541" spans="1:28" x14ac:dyDescent="0.7">
      <c r="A541" s="1" t="s">
        <v>556</v>
      </c>
      <c r="B541" s="1" t="s">
        <v>114</v>
      </c>
      <c r="C541" s="1">
        <v>5</v>
      </c>
      <c r="E541" s="4">
        <v>101</v>
      </c>
      <c r="F541" s="4" t="str">
        <f t="shared" si="117"/>
        <v/>
      </c>
      <c r="G541" s="4" t="str">
        <f t="shared" si="118"/>
        <v/>
      </c>
      <c r="H541" s="4">
        <v>101</v>
      </c>
      <c r="I541" s="3">
        <v>0.84722222222222221</v>
      </c>
      <c r="J541" s="3" t="str">
        <f t="shared" si="119"/>
        <v/>
      </c>
      <c r="K541" s="3" t="str">
        <f t="shared" si="120"/>
        <v/>
      </c>
      <c r="L541" s="11">
        <v>0.97430555555555554</v>
      </c>
      <c r="M541" s="1" t="str">
        <f ca="1">IF(E541&lt;=H541,IF(AND($C$1&gt;=E541,$C$1&lt;=H541),"〇","×"),IF(AND($C$1&gt;=E541,$C$1&lt;=F541),"〇","×"))</f>
        <v>×</v>
      </c>
      <c r="N541" s="1" t="str">
        <f>IF(E541&gt;H541,IF(AND($C$1&gt;=G541,$C$1&lt;=H541),"〇","×"),"")</f>
        <v/>
      </c>
      <c r="O541" s="1" t="str">
        <f t="shared" ca="1" si="126"/>
        <v>×</v>
      </c>
      <c r="P541" s="1" t="str">
        <f t="shared" si="127"/>
        <v/>
      </c>
      <c r="Q541" s="1" t="str">
        <f t="shared" ca="1" si="128"/>
        <v>×</v>
      </c>
      <c r="R541" s="1" t="str">
        <f ca="1">IF(OR(M541="〇",N541="〇"),DATEDIF($A$1,AB541,"d")+1,"-")</f>
        <v>-</v>
      </c>
      <c r="S541" s="1">
        <f ca="1">IF(AND(M541="×",OR(N541="×",N541="")),DATEDIF($A$1,AA541,"d"),"-")</f>
        <v>94</v>
      </c>
      <c r="T541" s="10">
        <f t="shared" ca="1" si="121"/>
        <v>1</v>
      </c>
      <c r="U541" s="11">
        <f t="shared" si="122"/>
        <v>0.12708333333333333</v>
      </c>
      <c r="V541" s="11" t="str">
        <f t="shared" ca="1" si="123"/>
        <v>-</v>
      </c>
      <c r="W541" s="7">
        <f ca="1">IF(OR(M541="〇",N541="〇"),IF(E541&lt;=$C$1,YEAR(TODAY()),YEAR(TODAY())-1),IF(E541&lt;=$C$1,YEAR(TODAY())+1,YEAR(TODAY())))</f>
        <v>2022</v>
      </c>
      <c r="X541" s="7" t="str">
        <f t="shared" si="115"/>
        <v>0101</v>
      </c>
      <c r="Y541" s="7">
        <f ca="1">IF(H541&lt;$C$1,YEAR(TODAY())+1,YEAR(TODAY()))</f>
        <v>2022</v>
      </c>
      <c r="Z541" s="8" t="str">
        <f t="shared" si="116"/>
        <v>0101</v>
      </c>
      <c r="AA541" s="9">
        <f t="shared" ca="1" si="124"/>
        <v>44562</v>
      </c>
      <c r="AB541" s="9">
        <f t="shared" ca="1" si="125"/>
        <v>44562</v>
      </c>
    </row>
    <row r="542" spans="1:28" x14ac:dyDescent="0.7">
      <c r="A542" s="1" t="s">
        <v>557</v>
      </c>
      <c r="B542" s="1" t="s">
        <v>116</v>
      </c>
      <c r="C542" s="1">
        <v>5</v>
      </c>
      <c r="E542" s="4">
        <v>111</v>
      </c>
      <c r="F542" s="4" t="str">
        <f t="shared" si="117"/>
        <v/>
      </c>
      <c r="G542" s="4" t="str">
        <f t="shared" si="118"/>
        <v/>
      </c>
      <c r="H542" s="4">
        <v>111</v>
      </c>
      <c r="I542" s="3">
        <v>0.84722222222222221</v>
      </c>
      <c r="J542" s="3" t="str">
        <f t="shared" si="119"/>
        <v/>
      </c>
      <c r="K542" s="3" t="str">
        <f t="shared" si="120"/>
        <v/>
      </c>
      <c r="L542" s="11">
        <v>0.97430555555555554</v>
      </c>
      <c r="M542" s="1" t="str">
        <f ca="1">IF(E542&lt;=H542,IF(AND($C$1&gt;=E542,$C$1&lt;=H542),"〇","×"),IF(AND($C$1&gt;=E542,$C$1&lt;=F542),"〇","×"))</f>
        <v>×</v>
      </c>
      <c r="N542" s="1" t="str">
        <f>IF(E542&gt;H542,IF(AND($C$1&gt;=G542,$C$1&lt;=H542),"〇","×"),"")</f>
        <v/>
      </c>
      <c r="O542" s="1" t="str">
        <f t="shared" ca="1" si="126"/>
        <v>×</v>
      </c>
      <c r="P542" s="1" t="str">
        <f t="shared" si="127"/>
        <v/>
      </c>
      <c r="Q542" s="1" t="str">
        <f t="shared" ca="1" si="128"/>
        <v>×</v>
      </c>
      <c r="R542" s="1" t="str">
        <f ca="1">IF(OR(M542="〇",N542="〇"),DATEDIF($A$1,AB542,"d")+1,"-")</f>
        <v>-</v>
      </c>
      <c r="S542" s="1">
        <f ca="1">IF(AND(M542="×",OR(N542="×",N542="")),DATEDIF($A$1,AA542,"d"),"-")</f>
        <v>104</v>
      </c>
      <c r="T542" s="10">
        <f t="shared" ca="1" si="121"/>
        <v>1</v>
      </c>
      <c r="U542" s="11">
        <f t="shared" si="122"/>
        <v>0.12708333333333333</v>
      </c>
      <c r="V542" s="11" t="str">
        <f t="shared" ca="1" si="123"/>
        <v>-</v>
      </c>
      <c r="W542" s="7">
        <f ca="1">IF(OR(M542="〇",N542="〇"),IF(E542&lt;=$C$1,YEAR(TODAY()),YEAR(TODAY())-1),IF(E542&lt;=$C$1,YEAR(TODAY())+1,YEAR(TODAY())))</f>
        <v>2022</v>
      </c>
      <c r="X542" s="7" t="str">
        <f t="shared" si="115"/>
        <v>0111</v>
      </c>
      <c r="Y542" s="7">
        <f ca="1">IF(H542&lt;$C$1,YEAR(TODAY())+1,YEAR(TODAY()))</f>
        <v>2022</v>
      </c>
      <c r="Z542" s="8" t="str">
        <f t="shared" si="116"/>
        <v>0111</v>
      </c>
      <c r="AA542" s="9">
        <f t="shared" ca="1" si="124"/>
        <v>44572</v>
      </c>
      <c r="AB542" s="9">
        <f t="shared" ca="1" si="125"/>
        <v>44572</v>
      </c>
    </row>
    <row r="543" spans="1:28" x14ac:dyDescent="0.7">
      <c r="A543" s="1" t="s">
        <v>558</v>
      </c>
      <c r="B543" s="1" t="s">
        <v>115</v>
      </c>
      <c r="C543" s="1">
        <v>5</v>
      </c>
      <c r="E543" s="4">
        <v>202</v>
      </c>
      <c r="F543" s="4" t="str">
        <f t="shared" si="117"/>
        <v/>
      </c>
      <c r="G543" s="4" t="str">
        <f t="shared" si="118"/>
        <v/>
      </c>
      <c r="H543" s="4">
        <v>202</v>
      </c>
      <c r="I543" s="3">
        <v>0.84722222222222221</v>
      </c>
      <c r="J543" s="3" t="str">
        <f t="shared" si="119"/>
        <v/>
      </c>
      <c r="K543" s="3" t="str">
        <f t="shared" si="120"/>
        <v/>
      </c>
      <c r="L543" s="11">
        <v>0.97430555555555554</v>
      </c>
      <c r="M543" s="1" t="str">
        <f ca="1">IF(E543&lt;=H543,IF(AND($C$1&gt;=E543,$C$1&lt;=H543),"〇","×"),IF(AND($C$1&gt;=E543,$C$1&lt;=F543),"〇","×"))</f>
        <v>×</v>
      </c>
      <c r="N543" s="1" t="str">
        <f>IF(E543&gt;H543,IF(AND($C$1&gt;=G543,$C$1&lt;=H543),"〇","×"),"")</f>
        <v/>
      </c>
      <c r="O543" s="1" t="str">
        <f t="shared" ca="1" si="126"/>
        <v>×</v>
      </c>
      <c r="P543" s="1" t="str">
        <f t="shared" si="127"/>
        <v/>
      </c>
      <c r="Q543" s="1" t="str">
        <f t="shared" ca="1" si="128"/>
        <v>×</v>
      </c>
      <c r="R543" s="1" t="str">
        <f ca="1">IF(OR(M543="〇",N543="〇"),DATEDIF($A$1,AB543,"d")+1,"-")</f>
        <v>-</v>
      </c>
      <c r="S543" s="1">
        <f ca="1">IF(AND(M543="×",OR(N543="×",N543="")),DATEDIF($A$1,AA543,"d"),"-")</f>
        <v>126</v>
      </c>
      <c r="T543" s="10">
        <f t="shared" ca="1" si="121"/>
        <v>1</v>
      </c>
      <c r="U543" s="11">
        <f t="shared" si="122"/>
        <v>0.12708333333333333</v>
      </c>
      <c r="V543" s="11" t="str">
        <f t="shared" ca="1" si="123"/>
        <v>-</v>
      </c>
      <c r="W543" s="7">
        <f ca="1">IF(OR(M543="〇",N543="〇"),IF(E543&lt;=$C$1,YEAR(TODAY()),YEAR(TODAY())-1),IF(E543&lt;=$C$1,YEAR(TODAY())+1,YEAR(TODAY())))</f>
        <v>2022</v>
      </c>
      <c r="X543" s="7" t="str">
        <f t="shared" si="115"/>
        <v>0202</v>
      </c>
      <c r="Y543" s="7">
        <f ca="1">IF(H543&lt;$C$1,YEAR(TODAY())+1,YEAR(TODAY()))</f>
        <v>2022</v>
      </c>
      <c r="Z543" s="8" t="str">
        <f t="shared" si="116"/>
        <v>0202</v>
      </c>
      <c r="AA543" s="9">
        <f t="shared" ca="1" si="124"/>
        <v>44594</v>
      </c>
      <c r="AB543" s="9">
        <f t="shared" ca="1" si="125"/>
        <v>44594</v>
      </c>
    </row>
    <row r="544" spans="1:28" x14ac:dyDescent="0.7">
      <c r="A544" s="1" t="s">
        <v>559</v>
      </c>
      <c r="B544" s="1" t="s">
        <v>115</v>
      </c>
      <c r="C544" s="1">
        <v>5</v>
      </c>
      <c r="E544" s="4">
        <v>222</v>
      </c>
      <c r="F544" s="4" t="str">
        <f t="shared" si="117"/>
        <v/>
      </c>
      <c r="G544" s="4" t="str">
        <f t="shared" si="118"/>
        <v/>
      </c>
      <c r="H544" s="4">
        <v>222</v>
      </c>
      <c r="I544" s="3">
        <v>0.84722222222222221</v>
      </c>
      <c r="J544" s="3" t="str">
        <f t="shared" si="119"/>
        <v/>
      </c>
      <c r="K544" s="3" t="str">
        <f t="shared" si="120"/>
        <v/>
      </c>
      <c r="L544" s="11">
        <v>0.97430555555555554</v>
      </c>
      <c r="M544" s="1" t="str">
        <f ca="1">IF(E544&lt;=H544,IF(AND($C$1&gt;=E544,$C$1&lt;=H544),"〇","×"),IF(AND($C$1&gt;=E544,$C$1&lt;=F544),"〇","×"))</f>
        <v>×</v>
      </c>
      <c r="N544" s="1" t="str">
        <f>IF(E544&gt;H544,IF(AND($C$1&gt;=G544,$C$1&lt;=H544),"〇","×"),"")</f>
        <v/>
      </c>
      <c r="O544" s="1" t="str">
        <f t="shared" ca="1" si="126"/>
        <v>×</v>
      </c>
      <c r="P544" s="1" t="str">
        <f t="shared" si="127"/>
        <v/>
      </c>
      <c r="Q544" s="1" t="str">
        <f t="shared" ca="1" si="128"/>
        <v>×</v>
      </c>
      <c r="R544" s="1" t="str">
        <f ca="1">IF(OR(M544="〇",N544="〇"),DATEDIF($A$1,AB544,"d")+1,"-")</f>
        <v>-</v>
      </c>
      <c r="S544" s="1">
        <f ca="1">IF(AND(M544="×",OR(N544="×",N544="")),DATEDIF($A$1,AA544,"d"),"-")</f>
        <v>146</v>
      </c>
      <c r="T544" s="10">
        <f t="shared" ca="1" si="121"/>
        <v>1</v>
      </c>
      <c r="U544" s="11">
        <f t="shared" si="122"/>
        <v>0.12708333333333333</v>
      </c>
      <c r="V544" s="11" t="str">
        <f t="shared" ca="1" si="123"/>
        <v>-</v>
      </c>
      <c r="W544" s="7">
        <f ca="1">IF(OR(M544="〇",N544="〇"),IF(E544&lt;=$C$1,YEAR(TODAY()),YEAR(TODAY())-1),IF(E544&lt;=$C$1,YEAR(TODAY())+1,YEAR(TODAY())))</f>
        <v>2022</v>
      </c>
      <c r="X544" s="7" t="str">
        <f t="shared" si="115"/>
        <v>0222</v>
      </c>
      <c r="Y544" s="7">
        <f ca="1">IF(H544&lt;$C$1,YEAR(TODAY())+1,YEAR(TODAY()))</f>
        <v>2022</v>
      </c>
      <c r="Z544" s="8" t="str">
        <f t="shared" si="116"/>
        <v>0222</v>
      </c>
      <c r="AA544" s="9">
        <f t="shared" ca="1" si="124"/>
        <v>44614</v>
      </c>
      <c r="AB544" s="9">
        <f t="shared" ca="1" si="125"/>
        <v>44614</v>
      </c>
    </row>
    <row r="545" spans="1:28" x14ac:dyDescent="0.7">
      <c r="A545" s="1" t="s">
        <v>560</v>
      </c>
      <c r="B545" s="1" t="s">
        <v>115</v>
      </c>
      <c r="C545" s="1">
        <v>5</v>
      </c>
      <c r="E545" s="4">
        <v>303</v>
      </c>
      <c r="F545" s="4" t="str">
        <f t="shared" si="117"/>
        <v/>
      </c>
      <c r="G545" s="4" t="str">
        <f t="shared" si="118"/>
        <v/>
      </c>
      <c r="H545" s="4">
        <v>303</v>
      </c>
      <c r="I545" s="3">
        <v>0.84722222222222221</v>
      </c>
      <c r="J545" s="3" t="str">
        <f t="shared" si="119"/>
        <v/>
      </c>
      <c r="K545" s="3" t="str">
        <f t="shared" si="120"/>
        <v/>
      </c>
      <c r="L545" s="11">
        <v>0.97430555555555554</v>
      </c>
      <c r="M545" s="1" t="str">
        <f ca="1">IF(E545&lt;=H545,IF(AND($C$1&gt;=E545,$C$1&lt;=H545),"〇","×"),IF(AND($C$1&gt;=E545,$C$1&lt;=F545),"〇","×"))</f>
        <v>×</v>
      </c>
      <c r="N545" s="1" t="str">
        <f>IF(E545&gt;H545,IF(AND($C$1&gt;=G545,$C$1&lt;=H545),"〇","×"),"")</f>
        <v/>
      </c>
      <c r="O545" s="1" t="str">
        <f t="shared" ca="1" si="126"/>
        <v>×</v>
      </c>
      <c r="P545" s="1" t="str">
        <f t="shared" si="127"/>
        <v/>
      </c>
      <c r="Q545" s="1" t="str">
        <f t="shared" ca="1" si="128"/>
        <v>×</v>
      </c>
      <c r="R545" s="1" t="str">
        <f ca="1">IF(OR(M545="〇",N545="〇"),DATEDIF($A$1,AB545,"d")+1,"-")</f>
        <v>-</v>
      </c>
      <c r="S545" s="1">
        <f ca="1">IF(AND(M545="×",OR(N545="×",N545="")),DATEDIF($A$1,AA545,"d"),"-")</f>
        <v>155</v>
      </c>
      <c r="T545" s="10">
        <f t="shared" ca="1" si="121"/>
        <v>1</v>
      </c>
      <c r="U545" s="11">
        <f t="shared" si="122"/>
        <v>0.12708333333333333</v>
      </c>
      <c r="V545" s="11" t="str">
        <f t="shared" ca="1" si="123"/>
        <v>-</v>
      </c>
      <c r="W545" s="7">
        <f ca="1">IF(OR(M545="〇",N545="〇"),IF(E545&lt;=$C$1,YEAR(TODAY()),YEAR(TODAY())-1),IF(E545&lt;=$C$1,YEAR(TODAY())+1,YEAR(TODAY())))</f>
        <v>2022</v>
      </c>
      <c r="X545" s="7" t="str">
        <f t="shared" si="115"/>
        <v>0303</v>
      </c>
      <c r="Y545" s="7">
        <f ca="1">IF(H545&lt;$C$1,YEAR(TODAY())+1,YEAR(TODAY()))</f>
        <v>2022</v>
      </c>
      <c r="Z545" s="8" t="str">
        <f t="shared" si="116"/>
        <v>0303</v>
      </c>
      <c r="AA545" s="9">
        <f t="shared" ca="1" si="124"/>
        <v>44623</v>
      </c>
      <c r="AB545" s="9">
        <f t="shared" ca="1" si="125"/>
        <v>44623</v>
      </c>
    </row>
    <row r="546" spans="1:28" x14ac:dyDescent="0.7">
      <c r="A546" s="1" t="s">
        <v>561</v>
      </c>
      <c r="B546" s="1" t="s">
        <v>60</v>
      </c>
      <c r="C546" s="1">
        <v>5</v>
      </c>
      <c r="E546" s="4">
        <v>404</v>
      </c>
      <c r="F546" s="4" t="str">
        <f t="shared" si="117"/>
        <v/>
      </c>
      <c r="G546" s="4" t="str">
        <f t="shared" si="118"/>
        <v/>
      </c>
      <c r="H546" s="4">
        <v>404</v>
      </c>
      <c r="I546" s="3">
        <v>0.84722222222222221</v>
      </c>
      <c r="J546" s="3" t="str">
        <f t="shared" si="119"/>
        <v/>
      </c>
      <c r="K546" s="3" t="str">
        <f t="shared" si="120"/>
        <v/>
      </c>
      <c r="L546" s="11">
        <v>0.97430555555555554</v>
      </c>
      <c r="M546" s="1" t="str">
        <f ca="1">IF(E546&lt;=H546,IF(AND($C$1&gt;=E546,$C$1&lt;=H546),"〇","×"),IF(AND($C$1&gt;=E546,$C$1&lt;=F546),"〇","×"))</f>
        <v>×</v>
      </c>
      <c r="N546" s="1" t="str">
        <f>IF(E546&gt;H546,IF(AND($C$1&gt;=G546,$C$1&lt;=H546),"〇","×"),"")</f>
        <v/>
      </c>
      <c r="O546" s="1" t="str">
        <f t="shared" ca="1" si="126"/>
        <v>×</v>
      </c>
      <c r="P546" s="1" t="str">
        <f t="shared" si="127"/>
        <v/>
      </c>
      <c r="Q546" s="1" t="str">
        <f t="shared" ca="1" si="128"/>
        <v>×</v>
      </c>
      <c r="R546" s="1" t="str">
        <f ca="1">IF(OR(M546="〇",N546="〇"),DATEDIF($A$1,AB546,"d")+1,"-")</f>
        <v>-</v>
      </c>
      <c r="S546" s="1">
        <f ca="1">IF(AND(M546="×",OR(N546="×",N546="")),DATEDIF($A$1,AA546,"d"),"-")</f>
        <v>187</v>
      </c>
      <c r="T546" s="10">
        <f t="shared" ca="1" si="121"/>
        <v>1</v>
      </c>
      <c r="U546" s="11">
        <f t="shared" si="122"/>
        <v>0.12708333333333333</v>
      </c>
      <c r="V546" s="11" t="str">
        <f t="shared" ca="1" si="123"/>
        <v>-</v>
      </c>
      <c r="W546" s="7">
        <f ca="1">IF(OR(M546="〇",N546="〇"),IF(E546&lt;=$C$1,YEAR(TODAY()),YEAR(TODAY())-1),IF(E546&lt;=$C$1,YEAR(TODAY())+1,YEAR(TODAY())))</f>
        <v>2022</v>
      </c>
      <c r="X546" s="7" t="str">
        <f t="shared" si="115"/>
        <v>0404</v>
      </c>
      <c r="Y546" s="7">
        <f ca="1">IF(H546&lt;$C$1,YEAR(TODAY())+1,YEAR(TODAY()))</f>
        <v>2022</v>
      </c>
      <c r="Z546" s="8" t="str">
        <f t="shared" si="116"/>
        <v>0404</v>
      </c>
      <c r="AA546" s="9">
        <f t="shared" ca="1" si="124"/>
        <v>44655</v>
      </c>
      <c r="AB546" s="9">
        <f t="shared" ca="1" si="125"/>
        <v>44655</v>
      </c>
    </row>
    <row r="547" spans="1:28" x14ac:dyDescent="0.7">
      <c r="A547" s="1" t="s">
        <v>562</v>
      </c>
      <c r="B547" s="1" t="s">
        <v>60</v>
      </c>
      <c r="C547" s="1">
        <v>5</v>
      </c>
      <c r="E547" s="4">
        <v>505</v>
      </c>
      <c r="F547" s="4" t="str">
        <f t="shared" si="117"/>
        <v/>
      </c>
      <c r="G547" s="4" t="str">
        <f t="shared" si="118"/>
        <v/>
      </c>
      <c r="H547" s="4">
        <v>505</v>
      </c>
      <c r="I547" s="3">
        <v>0.84722222222222221</v>
      </c>
      <c r="J547" s="3" t="str">
        <f t="shared" si="119"/>
        <v/>
      </c>
      <c r="K547" s="3" t="str">
        <f t="shared" si="120"/>
        <v/>
      </c>
      <c r="L547" s="11">
        <v>0.97430555555555554</v>
      </c>
      <c r="M547" s="1" t="str">
        <f ca="1">IF(E547&lt;=H547,IF(AND($C$1&gt;=E547,$C$1&lt;=H547),"〇","×"),IF(AND($C$1&gt;=E547,$C$1&lt;=F547),"〇","×"))</f>
        <v>×</v>
      </c>
      <c r="N547" s="1" t="str">
        <f>IF(E547&gt;H547,IF(AND($C$1&gt;=G547,$C$1&lt;=H547),"〇","×"),"")</f>
        <v/>
      </c>
      <c r="O547" s="1" t="str">
        <f t="shared" ca="1" si="126"/>
        <v>×</v>
      </c>
      <c r="P547" s="1" t="str">
        <f t="shared" si="127"/>
        <v/>
      </c>
      <c r="Q547" s="1" t="str">
        <f t="shared" ca="1" si="128"/>
        <v>×</v>
      </c>
      <c r="R547" s="1" t="str">
        <f ca="1">IF(OR(M547="〇",N547="〇"),DATEDIF($A$1,AB547,"d")+1,"-")</f>
        <v>-</v>
      </c>
      <c r="S547" s="1">
        <f ca="1">IF(AND(M547="×",OR(N547="×",N547="")),DATEDIF($A$1,AA547,"d"),"-")</f>
        <v>218</v>
      </c>
      <c r="T547" s="10">
        <f t="shared" ca="1" si="121"/>
        <v>1</v>
      </c>
      <c r="U547" s="11">
        <f t="shared" si="122"/>
        <v>0.12708333333333333</v>
      </c>
      <c r="V547" s="11" t="str">
        <f t="shared" ca="1" si="123"/>
        <v>-</v>
      </c>
      <c r="W547" s="7">
        <f ca="1">IF(OR(M547="〇",N547="〇"),IF(E547&lt;=$C$1,YEAR(TODAY()),YEAR(TODAY())-1),IF(E547&lt;=$C$1,YEAR(TODAY())+1,YEAR(TODAY())))</f>
        <v>2022</v>
      </c>
      <c r="X547" s="7" t="str">
        <f t="shared" si="115"/>
        <v>0505</v>
      </c>
      <c r="Y547" s="7">
        <f ca="1">IF(H547&lt;$C$1,YEAR(TODAY())+1,YEAR(TODAY()))</f>
        <v>2022</v>
      </c>
      <c r="Z547" s="8" t="str">
        <f t="shared" si="116"/>
        <v>0505</v>
      </c>
      <c r="AA547" s="9">
        <f t="shared" ca="1" si="124"/>
        <v>44686</v>
      </c>
      <c r="AB547" s="9">
        <f t="shared" ca="1" si="125"/>
        <v>44686</v>
      </c>
    </row>
    <row r="548" spans="1:28" x14ac:dyDescent="0.7">
      <c r="A548" s="1" t="s">
        <v>563</v>
      </c>
      <c r="B548" s="1" t="s">
        <v>116</v>
      </c>
      <c r="C548" s="1">
        <v>5</v>
      </c>
      <c r="E548" s="4">
        <v>606</v>
      </c>
      <c r="F548" s="4" t="str">
        <f t="shared" si="117"/>
        <v/>
      </c>
      <c r="G548" s="4" t="str">
        <f t="shared" si="118"/>
        <v/>
      </c>
      <c r="H548" s="4">
        <v>606</v>
      </c>
      <c r="I548" s="3">
        <v>0.84722222222222221</v>
      </c>
      <c r="J548" s="3" t="str">
        <f t="shared" si="119"/>
        <v/>
      </c>
      <c r="K548" s="3" t="str">
        <f t="shared" si="120"/>
        <v/>
      </c>
      <c r="L548" s="11">
        <v>0.97430555555555554</v>
      </c>
      <c r="M548" s="1" t="str">
        <f ca="1">IF(E548&lt;=H548,IF(AND($C$1&gt;=E548,$C$1&lt;=H548),"〇","×"),IF(AND($C$1&gt;=E548,$C$1&lt;=F548),"〇","×"))</f>
        <v>×</v>
      </c>
      <c r="N548" s="1" t="str">
        <f>IF(E548&gt;H548,IF(AND($C$1&gt;=G548,$C$1&lt;=H548),"〇","×"),"")</f>
        <v/>
      </c>
      <c r="O548" s="1" t="str">
        <f t="shared" ca="1" si="126"/>
        <v>×</v>
      </c>
      <c r="P548" s="1" t="str">
        <f t="shared" si="127"/>
        <v/>
      </c>
      <c r="Q548" s="1" t="str">
        <f t="shared" ca="1" si="128"/>
        <v>×</v>
      </c>
      <c r="R548" s="1" t="str">
        <f ca="1">IF(OR(M548="〇",N548="〇"),DATEDIF($A$1,AB548,"d")+1,"-")</f>
        <v>-</v>
      </c>
      <c r="S548" s="1">
        <f ca="1">IF(AND(M548="×",OR(N548="×",N548="")),DATEDIF($A$1,AA548,"d"),"-")</f>
        <v>250</v>
      </c>
      <c r="T548" s="10">
        <f t="shared" ca="1" si="121"/>
        <v>1</v>
      </c>
      <c r="U548" s="11">
        <f t="shared" si="122"/>
        <v>0.12708333333333333</v>
      </c>
      <c r="V548" s="11" t="str">
        <f t="shared" ca="1" si="123"/>
        <v>-</v>
      </c>
      <c r="W548" s="7">
        <f ca="1">IF(OR(M548="〇",N548="〇"),IF(E548&lt;=$C$1,YEAR(TODAY()),YEAR(TODAY())-1),IF(E548&lt;=$C$1,YEAR(TODAY())+1,YEAR(TODAY())))</f>
        <v>2022</v>
      </c>
      <c r="X548" s="7" t="str">
        <f t="shared" si="115"/>
        <v>0606</v>
      </c>
      <c r="Y548" s="7">
        <f ca="1">IF(H548&lt;$C$1,YEAR(TODAY())+1,YEAR(TODAY()))</f>
        <v>2022</v>
      </c>
      <c r="Z548" s="8" t="str">
        <f t="shared" si="116"/>
        <v>0606</v>
      </c>
      <c r="AA548" s="9">
        <f t="shared" ca="1" si="124"/>
        <v>44718</v>
      </c>
      <c r="AB548" s="9">
        <f t="shared" ca="1" si="125"/>
        <v>44718</v>
      </c>
    </row>
    <row r="549" spans="1:28" x14ac:dyDescent="0.7">
      <c r="A549" s="1" t="s">
        <v>564</v>
      </c>
      <c r="B549" s="1" t="s">
        <v>60</v>
      </c>
      <c r="C549" s="1">
        <v>5</v>
      </c>
      <c r="E549" s="4">
        <v>707</v>
      </c>
      <c r="F549" s="4" t="str">
        <f t="shared" si="117"/>
        <v/>
      </c>
      <c r="G549" s="4" t="str">
        <f t="shared" si="118"/>
        <v/>
      </c>
      <c r="H549" s="4">
        <v>707</v>
      </c>
      <c r="I549" s="3">
        <v>0.84722222222222221</v>
      </c>
      <c r="J549" s="3" t="str">
        <f t="shared" si="119"/>
        <v/>
      </c>
      <c r="K549" s="3" t="str">
        <f t="shared" si="120"/>
        <v/>
      </c>
      <c r="L549" s="11">
        <v>0.97430555555555554</v>
      </c>
      <c r="M549" s="1" t="str">
        <f ca="1">IF(E549&lt;=H549,IF(AND($C$1&gt;=E549,$C$1&lt;=H549),"〇","×"),IF(AND($C$1&gt;=E549,$C$1&lt;=F549),"〇","×"))</f>
        <v>×</v>
      </c>
      <c r="N549" s="1" t="str">
        <f>IF(E549&gt;H549,IF(AND($C$1&gt;=G549,$C$1&lt;=H549),"〇","×"),"")</f>
        <v/>
      </c>
      <c r="O549" s="1" t="str">
        <f t="shared" ca="1" si="126"/>
        <v>×</v>
      </c>
      <c r="P549" s="1" t="str">
        <f t="shared" si="127"/>
        <v/>
      </c>
      <c r="Q549" s="1" t="str">
        <f t="shared" ca="1" si="128"/>
        <v>×</v>
      </c>
      <c r="R549" s="1" t="str">
        <f ca="1">IF(OR(M549="〇",N549="〇"),DATEDIF($A$1,AB549,"d")+1,"-")</f>
        <v>-</v>
      </c>
      <c r="S549" s="1">
        <f ca="1">IF(AND(M549="×",OR(N549="×",N549="")),DATEDIF($A$1,AA549,"d"),"-")</f>
        <v>281</v>
      </c>
      <c r="T549" s="10">
        <f t="shared" ca="1" si="121"/>
        <v>1</v>
      </c>
      <c r="U549" s="11">
        <f t="shared" si="122"/>
        <v>0.12708333333333333</v>
      </c>
      <c r="V549" s="11" t="str">
        <f t="shared" ca="1" si="123"/>
        <v>-</v>
      </c>
      <c r="W549" s="7">
        <f ca="1">IF(OR(M549="〇",N549="〇"),IF(E549&lt;=$C$1,YEAR(TODAY()),YEAR(TODAY())-1),IF(E549&lt;=$C$1,YEAR(TODAY())+1,YEAR(TODAY())))</f>
        <v>2022</v>
      </c>
      <c r="X549" s="7" t="str">
        <f t="shared" si="115"/>
        <v>0707</v>
      </c>
      <c r="Y549" s="7">
        <f ca="1">IF(H549&lt;$C$1,YEAR(TODAY())+1,YEAR(TODAY()))</f>
        <v>2022</v>
      </c>
      <c r="Z549" s="8" t="str">
        <f t="shared" si="116"/>
        <v>0707</v>
      </c>
      <c r="AA549" s="9">
        <f t="shared" ca="1" si="124"/>
        <v>44749</v>
      </c>
      <c r="AB549" s="9">
        <f t="shared" ca="1" si="125"/>
        <v>44749</v>
      </c>
    </row>
    <row r="550" spans="1:28" x14ac:dyDescent="0.7">
      <c r="A550" s="1" t="s">
        <v>565</v>
      </c>
      <c r="B550" s="1" t="s">
        <v>60</v>
      </c>
      <c r="C550" s="1">
        <v>5</v>
      </c>
      <c r="E550" s="4">
        <v>808</v>
      </c>
      <c r="F550" s="4" t="str">
        <f t="shared" si="117"/>
        <v/>
      </c>
      <c r="G550" s="4" t="str">
        <f t="shared" si="118"/>
        <v/>
      </c>
      <c r="H550" s="4">
        <v>808</v>
      </c>
      <c r="I550" s="3">
        <v>0.84722222222222221</v>
      </c>
      <c r="J550" s="3" t="str">
        <f t="shared" si="119"/>
        <v/>
      </c>
      <c r="K550" s="3" t="str">
        <f t="shared" si="120"/>
        <v/>
      </c>
      <c r="L550" s="11">
        <v>0.97430555555555554</v>
      </c>
      <c r="M550" s="1" t="str">
        <f ca="1">IF(E550&lt;=H550,IF(AND($C$1&gt;=E550,$C$1&lt;=H550),"〇","×"),IF(AND($C$1&gt;=E550,$C$1&lt;=F550),"〇","×"))</f>
        <v>×</v>
      </c>
      <c r="N550" s="1" t="str">
        <f>IF(E550&gt;H550,IF(AND($C$1&gt;=G550,$C$1&lt;=H550),"〇","×"),"")</f>
        <v/>
      </c>
      <c r="O550" s="1" t="str">
        <f t="shared" ca="1" si="126"/>
        <v>×</v>
      </c>
      <c r="P550" s="1" t="str">
        <f t="shared" si="127"/>
        <v/>
      </c>
      <c r="Q550" s="1" t="str">
        <f t="shared" ca="1" si="128"/>
        <v>×</v>
      </c>
      <c r="R550" s="1" t="str">
        <f ca="1">IF(OR(M550="〇",N550="〇"),DATEDIF($A$1,AB550,"d")+1,"-")</f>
        <v>-</v>
      </c>
      <c r="S550" s="1">
        <f ca="1">IF(AND(M550="×",OR(N550="×",N550="")),DATEDIF($A$1,AA550,"d"),"-")</f>
        <v>313</v>
      </c>
      <c r="T550" s="10">
        <f t="shared" ca="1" si="121"/>
        <v>1</v>
      </c>
      <c r="U550" s="11">
        <f t="shared" si="122"/>
        <v>0.12708333333333333</v>
      </c>
      <c r="V550" s="11" t="str">
        <f t="shared" ca="1" si="123"/>
        <v>-</v>
      </c>
      <c r="W550" s="7">
        <f ca="1">IF(OR(M550="〇",N550="〇"),IF(E550&lt;=$C$1,YEAR(TODAY()),YEAR(TODAY())-1),IF(E550&lt;=$C$1,YEAR(TODAY())+1,YEAR(TODAY())))</f>
        <v>2022</v>
      </c>
      <c r="X550" s="7" t="str">
        <f t="shared" si="115"/>
        <v>0808</v>
      </c>
      <c r="Y550" s="7">
        <f ca="1">IF(H550&lt;$C$1,YEAR(TODAY())+1,YEAR(TODAY()))</f>
        <v>2022</v>
      </c>
      <c r="Z550" s="8" t="str">
        <f t="shared" si="116"/>
        <v>0808</v>
      </c>
      <c r="AA550" s="9">
        <f t="shared" ca="1" si="124"/>
        <v>44781</v>
      </c>
      <c r="AB550" s="9">
        <f t="shared" ca="1" si="125"/>
        <v>44781</v>
      </c>
    </row>
    <row r="551" spans="1:28" x14ac:dyDescent="0.7">
      <c r="A551" s="1" t="s">
        <v>566</v>
      </c>
      <c r="B551" s="1" t="s">
        <v>60</v>
      </c>
      <c r="C551" s="1">
        <v>5</v>
      </c>
      <c r="E551" s="4">
        <v>909</v>
      </c>
      <c r="F551" s="4" t="str">
        <f t="shared" si="117"/>
        <v/>
      </c>
      <c r="G551" s="4" t="str">
        <f t="shared" si="118"/>
        <v/>
      </c>
      <c r="H551" s="4">
        <v>909</v>
      </c>
      <c r="I551" s="3">
        <v>0.84722222222222221</v>
      </c>
      <c r="J551" s="3" t="str">
        <f t="shared" si="119"/>
        <v/>
      </c>
      <c r="K551" s="3" t="str">
        <f t="shared" si="120"/>
        <v/>
      </c>
      <c r="L551" s="11">
        <v>0.97430555555555554</v>
      </c>
      <c r="M551" s="1" t="str">
        <f ca="1">IF(E551&lt;=H551,IF(AND($C$1&gt;=E551,$C$1&lt;=H551),"〇","×"),IF(AND($C$1&gt;=E551,$C$1&lt;=F551),"〇","×"))</f>
        <v>×</v>
      </c>
      <c r="N551" s="1" t="str">
        <f>IF(E551&gt;H551,IF(AND($C$1&gt;=G551,$C$1&lt;=H551),"〇","×"),"")</f>
        <v/>
      </c>
      <c r="O551" s="1" t="str">
        <f t="shared" ca="1" si="126"/>
        <v>×</v>
      </c>
      <c r="P551" s="1" t="str">
        <f t="shared" si="127"/>
        <v/>
      </c>
      <c r="Q551" s="1" t="str">
        <f t="shared" ca="1" si="128"/>
        <v>×</v>
      </c>
      <c r="R551" s="1" t="str">
        <f ca="1">IF(OR(M551="〇",N551="〇"),DATEDIF($A$1,AB551,"d")+1,"-")</f>
        <v>-</v>
      </c>
      <c r="S551" s="1">
        <f ca="1">IF(AND(M551="×",OR(N551="×",N551="")),DATEDIF($A$1,AA551,"d"),"-")</f>
        <v>345</v>
      </c>
      <c r="T551" s="10">
        <f t="shared" ca="1" si="121"/>
        <v>1</v>
      </c>
      <c r="U551" s="11">
        <f t="shared" si="122"/>
        <v>0.12708333333333333</v>
      </c>
      <c r="V551" s="11" t="str">
        <f t="shared" ca="1" si="123"/>
        <v>-</v>
      </c>
      <c r="W551" s="7">
        <f ca="1">IF(OR(M551="〇",N551="〇"),IF(E551&lt;=$C$1,YEAR(TODAY()),YEAR(TODAY())-1),IF(E551&lt;=$C$1,YEAR(TODAY())+1,YEAR(TODAY())))</f>
        <v>2022</v>
      </c>
      <c r="X551" s="7" t="str">
        <f t="shared" si="115"/>
        <v>0909</v>
      </c>
      <c r="Y551" s="7">
        <f ca="1">IF(H551&lt;$C$1,YEAR(TODAY())+1,YEAR(TODAY()))</f>
        <v>2022</v>
      </c>
      <c r="Z551" s="8" t="str">
        <f t="shared" si="116"/>
        <v>0909</v>
      </c>
      <c r="AA551" s="9">
        <f t="shared" ca="1" si="124"/>
        <v>44813</v>
      </c>
      <c r="AB551" s="9">
        <f t="shared" ca="1" si="125"/>
        <v>44813</v>
      </c>
    </row>
    <row r="552" spans="1:28" x14ac:dyDescent="0.7">
      <c r="A552" s="1" t="s">
        <v>567</v>
      </c>
      <c r="B552" s="1" t="s">
        <v>116</v>
      </c>
      <c r="C552" s="1">
        <v>5</v>
      </c>
      <c r="E552" s="4">
        <v>1010</v>
      </c>
      <c r="F552" s="4" t="str">
        <f t="shared" si="117"/>
        <v/>
      </c>
      <c r="G552" s="4" t="str">
        <f t="shared" si="118"/>
        <v/>
      </c>
      <c r="H552" s="4">
        <v>1010</v>
      </c>
      <c r="I552" s="3">
        <v>0.84722222222222221</v>
      </c>
      <c r="J552" s="3" t="str">
        <f t="shared" si="119"/>
        <v/>
      </c>
      <c r="K552" s="3" t="str">
        <f t="shared" si="120"/>
        <v/>
      </c>
      <c r="L552" s="11">
        <v>0.97430555555555554</v>
      </c>
      <c r="M552" s="1" t="str">
        <f ca="1">IF(E552&lt;=H552,IF(AND($C$1&gt;=E552,$C$1&lt;=H552),"〇","×"),IF(AND($C$1&gt;=E552,$C$1&lt;=F552),"〇","×"))</f>
        <v>×</v>
      </c>
      <c r="N552" s="1" t="str">
        <f>IF(E552&gt;H552,IF(AND($C$1&gt;=G552,$C$1&lt;=H552),"〇","×"),"")</f>
        <v/>
      </c>
      <c r="O552" s="1" t="str">
        <f t="shared" ca="1" si="126"/>
        <v>×</v>
      </c>
      <c r="P552" s="1" t="str">
        <f t="shared" si="127"/>
        <v/>
      </c>
      <c r="Q552" s="1" t="str">
        <f t="shared" ca="1" si="128"/>
        <v>×</v>
      </c>
      <c r="R552" s="1" t="str">
        <f ca="1">IF(OR(M552="〇",N552="〇"),DATEDIF($A$1,AB552,"d")+1,"-")</f>
        <v>-</v>
      </c>
      <c r="S552" s="1">
        <f ca="1">IF(AND(M552="×",OR(N552="×",N552="")),DATEDIF($A$1,AA552,"d"),"-")</f>
        <v>11</v>
      </c>
      <c r="T552" s="10">
        <f t="shared" ca="1" si="121"/>
        <v>1</v>
      </c>
      <c r="U552" s="11">
        <f t="shared" si="122"/>
        <v>0.12708333333333333</v>
      </c>
      <c r="V552" s="11" t="str">
        <f t="shared" ca="1" si="123"/>
        <v>-</v>
      </c>
      <c r="W552" s="7">
        <f ca="1">IF(OR(M552="〇",N552="〇"),IF(E552&lt;=$C$1,YEAR(TODAY()),YEAR(TODAY())-1),IF(E552&lt;=$C$1,YEAR(TODAY())+1,YEAR(TODAY())))</f>
        <v>2021</v>
      </c>
      <c r="X552" s="7" t="str">
        <f t="shared" si="115"/>
        <v>1010</v>
      </c>
      <c r="Y552" s="7">
        <f ca="1">IF(H552&lt;$C$1,YEAR(TODAY())+1,YEAR(TODAY()))</f>
        <v>2021</v>
      </c>
      <c r="Z552" s="8" t="str">
        <f t="shared" si="116"/>
        <v>1010</v>
      </c>
      <c r="AA552" s="9">
        <f t="shared" ca="1" si="124"/>
        <v>44479</v>
      </c>
      <c r="AB552" s="9">
        <f t="shared" ca="1" si="125"/>
        <v>44479</v>
      </c>
    </row>
    <row r="553" spans="1:28" x14ac:dyDescent="0.7">
      <c r="A553" s="1" t="s">
        <v>568</v>
      </c>
      <c r="B553" s="1" t="s">
        <v>115</v>
      </c>
      <c r="C553" s="1">
        <v>5</v>
      </c>
      <c r="E553" s="4">
        <v>1101</v>
      </c>
      <c r="F553" s="4" t="str">
        <f t="shared" si="117"/>
        <v/>
      </c>
      <c r="G553" s="4" t="str">
        <f t="shared" si="118"/>
        <v/>
      </c>
      <c r="H553" s="4">
        <v>1101</v>
      </c>
      <c r="I553" s="3">
        <v>0.84722222222222221</v>
      </c>
      <c r="J553" s="3" t="str">
        <f t="shared" si="119"/>
        <v/>
      </c>
      <c r="K553" s="3" t="str">
        <f t="shared" si="120"/>
        <v/>
      </c>
      <c r="L553" s="11">
        <v>0.97430555555555554</v>
      </c>
      <c r="M553" s="1" t="str">
        <f ca="1">IF(E553&lt;=H553,IF(AND($C$1&gt;=E553,$C$1&lt;=H553),"〇","×"),IF(AND($C$1&gt;=E553,$C$1&lt;=F553),"〇","×"))</f>
        <v>×</v>
      </c>
      <c r="N553" s="1" t="str">
        <f>IF(E553&gt;H553,IF(AND($C$1&gt;=G553,$C$1&lt;=H553),"〇","×"),"")</f>
        <v/>
      </c>
      <c r="O553" s="1" t="str">
        <f t="shared" ca="1" si="126"/>
        <v>×</v>
      </c>
      <c r="P553" s="1" t="str">
        <f t="shared" si="127"/>
        <v/>
      </c>
      <c r="Q553" s="1" t="str">
        <f t="shared" ca="1" si="128"/>
        <v>×</v>
      </c>
      <c r="R553" s="1" t="str">
        <f ca="1">IF(OR(M553="〇",N553="〇"),DATEDIF($A$1,AB553,"d")+1,"-")</f>
        <v>-</v>
      </c>
      <c r="S553" s="1">
        <f ca="1">IF(AND(M553="×",OR(N553="×",N553="")),DATEDIF($A$1,AA553,"d"),"-")</f>
        <v>33</v>
      </c>
      <c r="T553" s="10">
        <f t="shared" ca="1" si="121"/>
        <v>1</v>
      </c>
      <c r="U553" s="11">
        <f t="shared" si="122"/>
        <v>0.12708333333333333</v>
      </c>
      <c r="V553" s="11" t="str">
        <f t="shared" ca="1" si="123"/>
        <v>-</v>
      </c>
      <c r="W553" s="7">
        <f ca="1">IF(OR(M553="〇",N553="〇"),IF(E553&lt;=$C$1,YEAR(TODAY()),YEAR(TODAY())-1),IF(E553&lt;=$C$1,YEAR(TODAY())+1,YEAR(TODAY())))</f>
        <v>2021</v>
      </c>
      <c r="X553" s="7" t="str">
        <f t="shared" si="115"/>
        <v>1101</v>
      </c>
      <c r="Y553" s="7">
        <f ca="1">IF(H553&lt;$C$1,YEAR(TODAY())+1,YEAR(TODAY()))</f>
        <v>2021</v>
      </c>
      <c r="Z553" s="8" t="str">
        <f t="shared" si="116"/>
        <v>1101</v>
      </c>
      <c r="AA553" s="9">
        <f t="shared" ca="1" si="124"/>
        <v>44501</v>
      </c>
      <c r="AB553" s="9">
        <f t="shared" ca="1" si="125"/>
        <v>44501</v>
      </c>
    </row>
    <row r="554" spans="1:28" x14ac:dyDescent="0.7">
      <c r="A554" s="1" t="s">
        <v>569</v>
      </c>
      <c r="B554" s="1" t="s">
        <v>115</v>
      </c>
      <c r="C554" s="1">
        <v>5</v>
      </c>
      <c r="E554" s="4">
        <v>1111</v>
      </c>
      <c r="F554" s="4" t="str">
        <f t="shared" si="117"/>
        <v/>
      </c>
      <c r="G554" s="4" t="str">
        <f t="shared" si="118"/>
        <v/>
      </c>
      <c r="H554" s="4">
        <v>1111</v>
      </c>
      <c r="I554" s="3">
        <v>0.84722222222222221</v>
      </c>
      <c r="J554" s="3" t="str">
        <f t="shared" si="119"/>
        <v/>
      </c>
      <c r="K554" s="3" t="str">
        <f t="shared" si="120"/>
        <v/>
      </c>
      <c r="L554" s="11">
        <v>0.97430555555555554</v>
      </c>
      <c r="M554" s="1" t="str">
        <f ca="1">IF(E554&lt;=H554,IF(AND($C$1&gt;=E554,$C$1&lt;=H554),"〇","×"),IF(AND($C$1&gt;=E554,$C$1&lt;=F554),"〇","×"))</f>
        <v>×</v>
      </c>
      <c r="N554" s="1" t="str">
        <f>IF(E554&gt;H554,IF(AND($C$1&gt;=G554,$C$1&lt;=H554),"〇","×"),"")</f>
        <v/>
      </c>
      <c r="O554" s="1" t="str">
        <f t="shared" ca="1" si="126"/>
        <v>×</v>
      </c>
      <c r="P554" s="1" t="str">
        <f t="shared" si="127"/>
        <v/>
      </c>
      <c r="Q554" s="1" t="str">
        <f t="shared" ca="1" si="128"/>
        <v>×</v>
      </c>
      <c r="R554" s="1" t="str">
        <f ca="1">IF(OR(M554="〇",N554="〇"),DATEDIF($A$1,AB554,"d")+1,"-")</f>
        <v>-</v>
      </c>
      <c r="S554" s="1">
        <f ca="1">IF(AND(M554="×",OR(N554="×",N554="")),DATEDIF($A$1,AA554,"d"),"-")</f>
        <v>43</v>
      </c>
      <c r="T554" s="10">
        <f t="shared" ca="1" si="121"/>
        <v>1</v>
      </c>
      <c r="U554" s="11">
        <f t="shared" si="122"/>
        <v>0.12708333333333333</v>
      </c>
      <c r="V554" s="11" t="str">
        <f t="shared" ca="1" si="123"/>
        <v>-</v>
      </c>
      <c r="W554" s="7">
        <f ca="1">IF(OR(M554="〇",N554="〇"),IF(E554&lt;=$C$1,YEAR(TODAY()),YEAR(TODAY())-1),IF(E554&lt;=$C$1,YEAR(TODAY())+1,YEAR(TODAY())))</f>
        <v>2021</v>
      </c>
      <c r="X554" s="7" t="str">
        <f t="shared" si="115"/>
        <v>1111</v>
      </c>
      <c r="Y554" s="7">
        <f ca="1">IF(H554&lt;$C$1,YEAR(TODAY())+1,YEAR(TODAY()))</f>
        <v>2021</v>
      </c>
      <c r="Z554" s="8" t="str">
        <f t="shared" si="116"/>
        <v>1111</v>
      </c>
      <c r="AA554" s="9">
        <f t="shared" ca="1" si="124"/>
        <v>44511</v>
      </c>
      <c r="AB554" s="9">
        <f t="shared" ca="1" si="125"/>
        <v>44511</v>
      </c>
    </row>
    <row r="555" spans="1:28" x14ac:dyDescent="0.7">
      <c r="A555" s="1" t="s">
        <v>570</v>
      </c>
      <c r="B555" s="1" t="s">
        <v>115</v>
      </c>
      <c r="C555" s="1">
        <v>5</v>
      </c>
      <c r="E555" s="4">
        <v>1212</v>
      </c>
      <c r="F555" s="4" t="str">
        <f t="shared" si="117"/>
        <v/>
      </c>
      <c r="G555" s="4" t="str">
        <f t="shared" si="118"/>
        <v/>
      </c>
      <c r="H555" s="4">
        <v>1212</v>
      </c>
      <c r="I555" s="3">
        <v>0.84722222222222221</v>
      </c>
      <c r="J555" s="3" t="str">
        <f t="shared" si="119"/>
        <v/>
      </c>
      <c r="K555" s="3" t="str">
        <f t="shared" si="120"/>
        <v/>
      </c>
      <c r="L555" s="11">
        <v>0.97430555555555554</v>
      </c>
      <c r="M555" s="1" t="str">
        <f ca="1">IF(E555&lt;=H555,IF(AND($C$1&gt;=E555,$C$1&lt;=H555),"〇","×"),IF(AND($C$1&gt;=E555,$C$1&lt;=F555),"〇","×"))</f>
        <v>×</v>
      </c>
      <c r="N555" s="1" t="str">
        <f>IF(E555&gt;H555,IF(AND($C$1&gt;=G555,$C$1&lt;=H555),"〇","×"),"")</f>
        <v/>
      </c>
      <c r="O555" s="1" t="str">
        <f t="shared" ca="1" si="126"/>
        <v>×</v>
      </c>
      <c r="P555" s="1" t="str">
        <f t="shared" si="127"/>
        <v/>
      </c>
      <c r="Q555" s="1" t="str">
        <f t="shared" ca="1" si="128"/>
        <v>×</v>
      </c>
      <c r="R555" s="1" t="str">
        <f ca="1">IF(OR(M555="〇",N555="〇"),DATEDIF($A$1,AB555,"d")+1,"-")</f>
        <v>-</v>
      </c>
      <c r="S555" s="1">
        <f ca="1">IF(AND(M555="×",OR(N555="×",N555="")),DATEDIF($A$1,AA555,"d"),"-")</f>
        <v>74</v>
      </c>
      <c r="T555" s="10">
        <f t="shared" ca="1" si="121"/>
        <v>1</v>
      </c>
      <c r="U555" s="11">
        <f t="shared" si="122"/>
        <v>0.12708333333333333</v>
      </c>
      <c r="V555" s="11" t="str">
        <f t="shared" ca="1" si="123"/>
        <v>-</v>
      </c>
      <c r="W555" s="7">
        <f ca="1">IF(OR(M555="〇",N555="〇"),IF(E555&lt;=$C$1,YEAR(TODAY()),YEAR(TODAY())-1),IF(E555&lt;=$C$1,YEAR(TODAY())+1,YEAR(TODAY())))</f>
        <v>2021</v>
      </c>
      <c r="X555" s="7" t="str">
        <f t="shared" si="115"/>
        <v>1212</v>
      </c>
      <c r="Y555" s="7">
        <f ca="1">IF(H555&lt;$C$1,YEAR(TODAY())+1,YEAR(TODAY()))</f>
        <v>2021</v>
      </c>
      <c r="Z555" s="8" t="str">
        <f t="shared" si="116"/>
        <v>1212</v>
      </c>
      <c r="AA555" s="9">
        <f t="shared" ca="1" si="124"/>
        <v>44542</v>
      </c>
      <c r="AB555" s="9">
        <f t="shared" ca="1" si="125"/>
        <v>44542</v>
      </c>
    </row>
    <row r="556" spans="1:28" x14ac:dyDescent="0.7">
      <c r="A556" s="1" t="s">
        <v>571</v>
      </c>
      <c r="B556" s="1" t="s">
        <v>115</v>
      </c>
      <c r="C556" s="1">
        <v>5</v>
      </c>
      <c r="E556" s="4">
        <v>101</v>
      </c>
      <c r="F556" s="4" t="str">
        <f t="shared" si="117"/>
        <v/>
      </c>
      <c r="G556" s="4" t="str">
        <f t="shared" si="118"/>
        <v/>
      </c>
      <c r="H556" s="4">
        <v>101</v>
      </c>
      <c r="I556" s="3">
        <v>0.84722222222222221</v>
      </c>
      <c r="J556" s="3" t="str">
        <f t="shared" si="119"/>
        <v/>
      </c>
      <c r="K556" s="3" t="str">
        <f t="shared" si="120"/>
        <v/>
      </c>
      <c r="L556" s="11">
        <v>0.97430555555555554</v>
      </c>
      <c r="M556" s="1" t="str">
        <f ca="1">IF(E556&lt;=H556,IF(AND($C$1&gt;=E556,$C$1&lt;=H556),"〇","×"),IF(AND($C$1&gt;=E556,$C$1&lt;=F556),"〇","×"))</f>
        <v>×</v>
      </c>
      <c r="N556" s="1" t="str">
        <f>IF(E556&gt;H556,IF(AND($C$1&gt;=G556,$C$1&lt;=H556),"〇","×"),"")</f>
        <v/>
      </c>
      <c r="O556" s="1" t="str">
        <f t="shared" ca="1" si="126"/>
        <v>×</v>
      </c>
      <c r="P556" s="1" t="str">
        <f t="shared" si="127"/>
        <v/>
      </c>
      <c r="Q556" s="1" t="str">
        <f t="shared" ca="1" si="128"/>
        <v>×</v>
      </c>
      <c r="R556" s="1" t="str">
        <f ca="1">IF(OR(M556="〇",N556="〇"),DATEDIF($A$1,AB556,"d")+1,"-")</f>
        <v>-</v>
      </c>
      <c r="S556" s="1">
        <f ca="1">IF(AND(M556="×",OR(N556="×",N556="")),DATEDIF($A$1,AA556,"d"),"-")</f>
        <v>94</v>
      </c>
      <c r="T556" s="10">
        <f t="shared" ca="1" si="121"/>
        <v>1</v>
      </c>
      <c r="U556" s="11">
        <f t="shared" si="122"/>
        <v>0.12708333333333333</v>
      </c>
      <c r="V556" s="11" t="str">
        <f t="shared" ca="1" si="123"/>
        <v>-</v>
      </c>
      <c r="W556" s="7">
        <f ca="1">IF(OR(M556="〇",N556="〇"),IF(E556&lt;=$C$1,YEAR(TODAY()),YEAR(TODAY())-1),IF(E556&lt;=$C$1,YEAR(TODAY())+1,YEAR(TODAY())))</f>
        <v>2022</v>
      </c>
      <c r="X556" s="7" t="str">
        <f t="shared" si="115"/>
        <v>0101</v>
      </c>
      <c r="Y556" s="7">
        <f ca="1">IF(H556&lt;$C$1,YEAR(TODAY())+1,YEAR(TODAY()))</f>
        <v>2022</v>
      </c>
      <c r="Z556" s="8" t="str">
        <f t="shared" si="116"/>
        <v>0101</v>
      </c>
      <c r="AA556" s="9">
        <f t="shared" ca="1" si="124"/>
        <v>44562</v>
      </c>
      <c r="AB556" s="9">
        <f t="shared" ca="1" si="125"/>
        <v>44562</v>
      </c>
    </row>
    <row r="557" spans="1:28" x14ac:dyDescent="0.7">
      <c r="A557" s="1" t="s">
        <v>572</v>
      </c>
      <c r="B557" s="1" t="s">
        <v>115</v>
      </c>
      <c r="C557" s="1">
        <v>5</v>
      </c>
      <c r="E557" s="4">
        <v>111</v>
      </c>
      <c r="F557" s="4" t="str">
        <f t="shared" si="117"/>
        <v/>
      </c>
      <c r="G557" s="4" t="str">
        <f t="shared" si="118"/>
        <v/>
      </c>
      <c r="H557" s="4">
        <v>111</v>
      </c>
      <c r="I557" s="3">
        <v>0.84722222222222221</v>
      </c>
      <c r="J557" s="3" t="str">
        <f t="shared" si="119"/>
        <v/>
      </c>
      <c r="K557" s="3" t="str">
        <f t="shared" si="120"/>
        <v/>
      </c>
      <c r="L557" s="11">
        <v>0.97430555555555554</v>
      </c>
      <c r="M557" s="1" t="str">
        <f ca="1">IF(E557&lt;=H557,IF(AND($C$1&gt;=E557,$C$1&lt;=H557),"〇","×"),IF(AND($C$1&gt;=E557,$C$1&lt;=F557),"〇","×"))</f>
        <v>×</v>
      </c>
      <c r="N557" s="1" t="str">
        <f>IF(E557&gt;H557,IF(AND($C$1&gt;=G557,$C$1&lt;=H557),"〇","×"),"")</f>
        <v/>
      </c>
      <c r="O557" s="1" t="str">
        <f t="shared" ca="1" si="126"/>
        <v>×</v>
      </c>
      <c r="P557" s="1" t="str">
        <f t="shared" si="127"/>
        <v/>
      </c>
      <c r="Q557" s="1" t="str">
        <f t="shared" ca="1" si="128"/>
        <v>×</v>
      </c>
      <c r="R557" s="1" t="str">
        <f ca="1">IF(OR(M557="〇",N557="〇"),DATEDIF($A$1,AB557,"d")+1,"-")</f>
        <v>-</v>
      </c>
      <c r="S557" s="1">
        <f ca="1">IF(AND(M557="×",OR(N557="×",N557="")),DATEDIF($A$1,AA557,"d"),"-")</f>
        <v>104</v>
      </c>
      <c r="T557" s="10">
        <f t="shared" ca="1" si="121"/>
        <v>1</v>
      </c>
      <c r="U557" s="11">
        <f t="shared" si="122"/>
        <v>0.12708333333333333</v>
      </c>
      <c r="V557" s="11" t="str">
        <f t="shared" ca="1" si="123"/>
        <v>-</v>
      </c>
      <c r="W557" s="7">
        <f ca="1">IF(OR(M557="〇",N557="〇"),IF(E557&lt;=$C$1,YEAR(TODAY()),YEAR(TODAY())-1),IF(E557&lt;=$C$1,YEAR(TODAY())+1,YEAR(TODAY())))</f>
        <v>2022</v>
      </c>
      <c r="X557" s="7" t="str">
        <f t="shared" si="115"/>
        <v>0111</v>
      </c>
      <c r="Y557" s="7">
        <f ca="1">IF(H557&lt;$C$1,YEAR(TODAY())+1,YEAR(TODAY()))</f>
        <v>2022</v>
      </c>
      <c r="Z557" s="8" t="str">
        <f t="shared" si="116"/>
        <v>0111</v>
      </c>
      <c r="AA557" s="9">
        <f t="shared" ca="1" si="124"/>
        <v>44572</v>
      </c>
      <c r="AB557" s="9">
        <f t="shared" ca="1" si="125"/>
        <v>44572</v>
      </c>
    </row>
    <row r="558" spans="1:28" x14ac:dyDescent="0.7">
      <c r="A558" s="1" t="s">
        <v>573</v>
      </c>
      <c r="B558" s="1" t="s">
        <v>115</v>
      </c>
      <c r="C558" s="1">
        <v>5</v>
      </c>
      <c r="E558" s="4">
        <v>202</v>
      </c>
      <c r="F558" s="4" t="str">
        <f t="shared" si="117"/>
        <v/>
      </c>
      <c r="G558" s="4" t="str">
        <f t="shared" si="118"/>
        <v/>
      </c>
      <c r="H558" s="4">
        <v>202</v>
      </c>
      <c r="I558" s="3">
        <v>0.84722222222222221</v>
      </c>
      <c r="J558" s="3" t="str">
        <f t="shared" si="119"/>
        <v/>
      </c>
      <c r="K558" s="3" t="str">
        <f t="shared" si="120"/>
        <v/>
      </c>
      <c r="L558" s="11">
        <v>0.97430555555555554</v>
      </c>
      <c r="M558" s="1" t="str">
        <f ca="1">IF(E558&lt;=H558,IF(AND($C$1&gt;=E558,$C$1&lt;=H558),"〇","×"),IF(AND($C$1&gt;=E558,$C$1&lt;=F558),"〇","×"))</f>
        <v>×</v>
      </c>
      <c r="N558" s="1" t="str">
        <f>IF(E558&gt;H558,IF(AND($C$1&gt;=G558,$C$1&lt;=H558),"〇","×"),"")</f>
        <v/>
      </c>
      <c r="O558" s="1" t="str">
        <f t="shared" ca="1" si="126"/>
        <v>×</v>
      </c>
      <c r="P558" s="1" t="str">
        <f t="shared" si="127"/>
        <v/>
      </c>
      <c r="Q558" s="1" t="str">
        <f t="shared" ca="1" si="128"/>
        <v>×</v>
      </c>
      <c r="R558" s="1" t="str">
        <f ca="1">IF(OR(M558="〇",N558="〇"),DATEDIF($A$1,AB558,"d")+1,"-")</f>
        <v>-</v>
      </c>
      <c r="S558" s="1">
        <f ca="1">IF(AND(M558="×",OR(N558="×",N558="")),DATEDIF($A$1,AA558,"d"),"-")</f>
        <v>126</v>
      </c>
      <c r="T558" s="10">
        <f t="shared" ca="1" si="121"/>
        <v>1</v>
      </c>
      <c r="U558" s="11">
        <f t="shared" si="122"/>
        <v>0.12708333333333333</v>
      </c>
      <c r="V558" s="11" t="str">
        <f t="shared" ca="1" si="123"/>
        <v>-</v>
      </c>
      <c r="W558" s="7">
        <f ca="1">IF(OR(M558="〇",N558="〇"),IF(E558&lt;=$C$1,YEAR(TODAY()),YEAR(TODAY())-1),IF(E558&lt;=$C$1,YEAR(TODAY())+1,YEAR(TODAY())))</f>
        <v>2022</v>
      </c>
      <c r="X558" s="7" t="str">
        <f t="shared" si="115"/>
        <v>0202</v>
      </c>
      <c r="Y558" s="7">
        <f ca="1">IF(H558&lt;$C$1,YEAR(TODAY())+1,YEAR(TODAY()))</f>
        <v>2022</v>
      </c>
      <c r="Z558" s="8" t="str">
        <f t="shared" si="116"/>
        <v>0202</v>
      </c>
      <c r="AA558" s="9">
        <f t="shared" ca="1" si="124"/>
        <v>44594</v>
      </c>
      <c r="AB558" s="9">
        <f t="shared" ca="1" si="125"/>
        <v>44594</v>
      </c>
    </row>
    <row r="559" spans="1:28" x14ac:dyDescent="0.7">
      <c r="A559" s="1" t="s">
        <v>574</v>
      </c>
      <c r="B559" s="1" t="s">
        <v>115</v>
      </c>
      <c r="C559" s="1">
        <v>5</v>
      </c>
      <c r="E559" s="4">
        <v>222</v>
      </c>
      <c r="F559" s="4" t="str">
        <f t="shared" si="117"/>
        <v/>
      </c>
      <c r="G559" s="4" t="str">
        <f t="shared" si="118"/>
        <v/>
      </c>
      <c r="H559" s="4">
        <v>222</v>
      </c>
      <c r="I559" s="3">
        <v>0.84722222222222221</v>
      </c>
      <c r="J559" s="3" t="str">
        <f t="shared" si="119"/>
        <v/>
      </c>
      <c r="K559" s="3" t="str">
        <f t="shared" si="120"/>
        <v/>
      </c>
      <c r="L559" s="11">
        <v>0.97430555555555554</v>
      </c>
      <c r="M559" s="1" t="str">
        <f ca="1">IF(E559&lt;=H559,IF(AND($C$1&gt;=E559,$C$1&lt;=H559),"〇","×"),IF(AND($C$1&gt;=E559,$C$1&lt;=F559),"〇","×"))</f>
        <v>×</v>
      </c>
      <c r="N559" s="1" t="str">
        <f>IF(E559&gt;H559,IF(AND($C$1&gt;=G559,$C$1&lt;=H559),"〇","×"),"")</f>
        <v/>
      </c>
      <c r="O559" s="1" t="str">
        <f t="shared" ca="1" si="126"/>
        <v>×</v>
      </c>
      <c r="P559" s="1" t="str">
        <f t="shared" si="127"/>
        <v/>
      </c>
      <c r="Q559" s="1" t="str">
        <f t="shared" ca="1" si="128"/>
        <v>×</v>
      </c>
      <c r="R559" s="1" t="str">
        <f ca="1">IF(OR(M559="〇",N559="〇"),DATEDIF($A$1,AB559,"d")+1,"-")</f>
        <v>-</v>
      </c>
      <c r="S559" s="1">
        <f ca="1">IF(AND(M559="×",OR(N559="×",N559="")),DATEDIF($A$1,AA559,"d"),"-")</f>
        <v>146</v>
      </c>
      <c r="T559" s="10">
        <f t="shared" ca="1" si="121"/>
        <v>1</v>
      </c>
      <c r="U559" s="11">
        <f t="shared" si="122"/>
        <v>0.12708333333333333</v>
      </c>
      <c r="V559" s="11" t="str">
        <f t="shared" ca="1" si="123"/>
        <v>-</v>
      </c>
      <c r="W559" s="7">
        <f ca="1">IF(OR(M559="〇",N559="〇"),IF(E559&lt;=$C$1,YEAR(TODAY()),YEAR(TODAY())-1),IF(E559&lt;=$C$1,YEAR(TODAY())+1,YEAR(TODAY())))</f>
        <v>2022</v>
      </c>
      <c r="X559" s="7" t="str">
        <f t="shared" si="115"/>
        <v>0222</v>
      </c>
      <c r="Y559" s="7">
        <f ca="1">IF(H559&lt;$C$1,YEAR(TODAY())+1,YEAR(TODAY()))</f>
        <v>2022</v>
      </c>
      <c r="Z559" s="8" t="str">
        <f t="shared" si="116"/>
        <v>0222</v>
      </c>
      <c r="AA559" s="9">
        <f t="shared" ca="1" si="124"/>
        <v>44614</v>
      </c>
      <c r="AB559" s="9">
        <f t="shared" ca="1" si="125"/>
        <v>44614</v>
      </c>
    </row>
    <row r="560" spans="1:28" x14ac:dyDescent="0.7">
      <c r="A560" s="1" t="s">
        <v>575</v>
      </c>
      <c r="B560" s="1" t="s">
        <v>115</v>
      </c>
      <c r="C560" s="1">
        <v>5</v>
      </c>
      <c r="E560" s="4">
        <v>303</v>
      </c>
      <c r="F560" s="4" t="str">
        <f t="shared" si="117"/>
        <v/>
      </c>
      <c r="G560" s="4" t="str">
        <f t="shared" si="118"/>
        <v/>
      </c>
      <c r="H560" s="4">
        <v>303</v>
      </c>
      <c r="I560" s="3">
        <v>0.84722222222222221</v>
      </c>
      <c r="J560" s="3" t="str">
        <f t="shared" si="119"/>
        <v/>
      </c>
      <c r="K560" s="3" t="str">
        <f t="shared" si="120"/>
        <v/>
      </c>
      <c r="L560" s="11">
        <v>0.97430555555555554</v>
      </c>
      <c r="M560" s="1" t="str">
        <f ca="1">IF(E560&lt;=H560,IF(AND($C$1&gt;=E560,$C$1&lt;=H560),"〇","×"),IF(AND($C$1&gt;=E560,$C$1&lt;=F560),"〇","×"))</f>
        <v>×</v>
      </c>
      <c r="N560" s="1" t="str">
        <f>IF(E560&gt;H560,IF(AND($C$1&gt;=G560,$C$1&lt;=H560),"〇","×"),"")</f>
        <v/>
      </c>
      <c r="O560" s="1" t="str">
        <f t="shared" ca="1" si="126"/>
        <v>×</v>
      </c>
      <c r="P560" s="1" t="str">
        <f t="shared" si="127"/>
        <v/>
      </c>
      <c r="Q560" s="1" t="str">
        <f t="shared" ca="1" si="128"/>
        <v>×</v>
      </c>
      <c r="R560" s="1" t="str">
        <f ca="1">IF(OR(M560="〇",N560="〇"),DATEDIF($A$1,AB560,"d")+1,"-")</f>
        <v>-</v>
      </c>
      <c r="S560" s="1">
        <f ca="1">IF(AND(M560="×",OR(N560="×",N560="")),DATEDIF($A$1,AA560,"d"),"-")</f>
        <v>155</v>
      </c>
      <c r="T560" s="10">
        <f t="shared" ca="1" si="121"/>
        <v>1</v>
      </c>
      <c r="U560" s="11">
        <f t="shared" si="122"/>
        <v>0.12708333333333333</v>
      </c>
      <c r="V560" s="11" t="str">
        <f t="shared" ca="1" si="123"/>
        <v>-</v>
      </c>
      <c r="W560" s="7">
        <f ca="1">IF(OR(M560="〇",N560="〇"),IF(E560&lt;=$C$1,YEAR(TODAY()),YEAR(TODAY())-1),IF(E560&lt;=$C$1,YEAR(TODAY())+1,YEAR(TODAY())))</f>
        <v>2022</v>
      </c>
      <c r="X560" s="7" t="str">
        <f t="shared" si="115"/>
        <v>0303</v>
      </c>
      <c r="Y560" s="7">
        <f ca="1">IF(H560&lt;$C$1,YEAR(TODAY())+1,YEAR(TODAY()))</f>
        <v>2022</v>
      </c>
      <c r="Z560" s="8" t="str">
        <f t="shared" si="116"/>
        <v>0303</v>
      </c>
      <c r="AA560" s="9">
        <f t="shared" ca="1" si="124"/>
        <v>44623</v>
      </c>
      <c r="AB560" s="9">
        <f t="shared" ca="1" si="125"/>
        <v>44623</v>
      </c>
    </row>
    <row r="561" spans="1:28" x14ac:dyDescent="0.7">
      <c r="A561" s="1" t="s">
        <v>576</v>
      </c>
      <c r="B561" s="1" t="s">
        <v>60</v>
      </c>
      <c r="C561" s="1">
        <v>5</v>
      </c>
      <c r="E561" s="4">
        <v>404</v>
      </c>
      <c r="F561" s="4" t="str">
        <f t="shared" si="117"/>
        <v/>
      </c>
      <c r="G561" s="4" t="str">
        <f t="shared" si="118"/>
        <v/>
      </c>
      <c r="H561" s="4">
        <v>404</v>
      </c>
      <c r="I561" s="3">
        <v>0.84722222222222221</v>
      </c>
      <c r="J561" s="3" t="str">
        <f t="shared" si="119"/>
        <v/>
      </c>
      <c r="K561" s="3" t="str">
        <f t="shared" si="120"/>
        <v/>
      </c>
      <c r="L561" s="11">
        <v>0.97430555555555554</v>
      </c>
      <c r="M561" s="1" t="str">
        <f ca="1">IF(E561&lt;=H561,IF(AND($C$1&gt;=E561,$C$1&lt;=H561),"〇","×"),IF(AND($C$1&gt;=E561,$C$1&lt;=F561),"〇","×"))</f>
        <v>×</v>
      </c>
      <c r="N561" s="1" t="str">
        <f>IF(E561&gt;H561,IF(AND($C$1&gt;=G561,$C$1&lt;=H561),"〇","×"),"")</f>
        <v/>
      </c>
      <c r="O561" s="1" t="str">
        <f t="shared" ca="1" si="126"/>
        <v>×</v>
      </c>
      <c r="P561" s="1" t="str">
        <f t="shared" si="127"/>
        <v/>
      </c>
      <c r="Q561" s="1" t="str">
        <f t="shared" ca="1" si="128"/>
        <v>×</v>
      </c>
      <c r="R561" s="1" t="str">
        <f ca="1">IF(OR(M561="〇",N561="〇"),DATEDIF($A$1,AB561,"d")+1,"-")</f>
        <v>-</v>
      </c>
      <c r="S561" s="1">
        <f ca="1">IF(AND(M561="×",OR(N561="×",N561="")),DATEDIF($A$1,AA561,"d"),"-")</f>
        <v>187</v>
      </c>
      <c r="T561" s="10">
        <f t="shared" ca="1" si="121"/>
        <v>1</v>
      </c>
      <c r="U561" s="11">
        <f t="shared" si="122"/>
        <v>0.12708333333333333</v>
      </c>
      <c r="V561" s="11" t="str">
        <f t="shared" ca="1" si="123"/>
        <v>-</v>
      </c>
      <c r="W561" s="7">
        <f ca="1">IF(OR(M561="〇",N561="〇"),IF(E561&lt;=$C$1,YEAR(TODAY()),YEAR(TODAY())-1),IF(E561&lt;=$C$1,YEAR(TODAY())+1,YEAR(TODAY())))</f>
        <v>2022</v>
      </c>
      <c r="X561" s="7" t="str">
        <f t="shared" si="115"/>
        <v>0404</v>
      </c>
      <c r="Y561" s="7">
        <f ca="1">IF(H561&lt;$C$1,YEAR(TODAY())+1,YEAR(TODAY()))</f>
        <v>2022</v>
      </c>
      <c r="Z561" s="8" t="str">
        <f t="shared" si="116"/>
        <v>0404</v>
      </c>
      <c r="AA561" s="9">
        <f t="shared" ca="1" si="124"/>
        <v>44655</v>
      </c>
      <c r="AB561" s="9">
        <f t="shared" ca="1" si="125"/>
        <v>44655</v>
      </c>
    </row>
    <row r="562" spans="1:28" x14ac:dyDescent="0.7">
      <c r="A562" s="1" t="s">
        <v>577</v>
      </c>
      <c r="B562" s="1" t="s">
        <v>60</v>
      </c>
      <c r="C562" s="1">
        <v>5</v>
      </c>
      <c r="E562" s="4">
        <v>505</v>
      </c>
      <c r="F562" s="4" t="str">
        <f t="shared" si="117"/>
        <v/>
      </c>
      <c r="G562" s="4" t="str">
        <f t="shared" si="118"/>
        <v/>
      </c>
      <c r="H562" s="4">
        <v>505</v>
      </c>
      <c r="I562" s="3">
        <v>0.84722222222222221</v>
      </c>
      <c r="J562" s="3" t="str">
        <f t="shared" si="119"/>
        <v/>
      </c>
      <c r="K562" s="3" t="str">
        <f t="shared" si="120"/>
        <v/>
      </c>
      <c r="L562" s="11">
        <v>0.97430555555555554</v>
      </c>
      <c r="M562" s="1" t="str">
        <f ca="1">IF(E562&lt;=H562,IF(AND($C$1&gt;=E562,$C$1&lt;=H562),"〇","×"),IF(AND($C$1&gt;=E562,$C$1&lt;=F562),"〇","×"))</f>
        <v>×</v>
      </c>
      <c r="N562" s="1" t="str">
        <f>IF(E562&gt;H562,IF(AND($C$1&gt;=G562,$C$1&lt;=H562),"〇","×"),"")</f>
        <v/>
      </c>
      <c r="O562" s="1" t="str">
        <f t="shared" ca="1" si="126"/>
        <v>×</v>
      </c>
      <c r="P562" s="1" t="str">
        <f t="shared" si="127"/>
        <v/>
      </c>
      <c r="Q562" s="1" t="str">
        <f t="shared" ca="1" si="128"/>
        <v>×</v>
      </c>
      <c r="R562" s="1" t="str">
        <f ca="1">IF(OR(M562="〇",N562="〇"),DATEDIF($A$1,AB562,"d")+1,"-")</f>
        <v>-</v>
      </c>
      <c r="S562" s="1">
        <f ca="1">IF(AND(M562="×",OR(N562="×",N562="")),DATEDIF($A$1,AA562,"d"),"-")</f>
        <v>218</v>
      </c>
      <c r="T562" s="10">
        <f t="shared" ca="1" si="121"/>
        <v>1</v>
      </c>
      <c r="U562" s="11">
        <f t="shared" si="122"/>
        <v>0.12708333333333333</v>
      </c>
      <c r="V562" s="11" t="str">
        <f t="shared" ca="1" si="123"/>
        <v>-</v>
      </c>
      <c r="W562" s="7">
        <f ca="1">IF(OR(M562="〇",N562="〇"),IF(E562&lt;=$C$1,YEAR(TODAY()),YEAR(TODAY())-1),IF(E562&lt;=$C$1,YEAR(TODAY())+1,YEAR(TODAY())))</f>
        <v>2022</v>
      </c>
      <c r="X562" s="7" t="str">
        <f t="shared" si="115"/>
        <v>0505</v>
      </c>
      <c r="Y562" s="7">
        <f ca="1">IF(H562&lt;$C$1,YEAR(TODAY())+1,YEAR(TODAY()))</f>
        <v>2022</v>
      </c>
      <c r="Z562" s="8" t="str">
        <f t="shared" si="116"/>
        <v>0505</v>
      </c>
      <c r="AA562" s="9">
        <f t="shared" ca="1" si="124"/>
        <v>44686</v>
      </c>
      <c r="AB562" s="9">
        <f t="shared" ca="1" si="125"/>
        <v>44686</v>
      </c>
    </row>
    <row r="563" spans="1:28" x14ac:dyDescent="0.7">
      <c r="A563" s="1" t="s">
        <v>578</v>
      </c>
      <c r="B563" s="1" t="s">
        <v>60</v>
      </c>
      <c r="C563" s="1">
        <v>5</v>
      </c>
      <c r="E563" s="4">
        <v>606</v>
      </c>
      <c r="F563" s="4" t="str">
        <f t="shared" si="117"/>
        <v/>
      </c>
      <c r="G563" s="4" t="str">
        <f t="shared" si="118"/>
        <v/>
      </c>
      <c r="H563" s="4">
        <v>606</v>
      </c>
      <c r="I563" s="3">
        <v>0.84722222222222221</v>
      </c>
      <c r="J563" s="3" t="str">
        <f t="shared" si="119"/>
        <v/>
      </c>
      <c r="K563" s="3" t="str">
        <f t="shared" si="120"/>
        <v/>
      </c>
      <c r="L563" s="11">
        <v>0.97430555555555554</v>
      </c>
      <c r="M563" s="1" t="str">
        <f ca="1">IF(E563&lt;=H563,IF(AND($C$1&gt;=E563,$C$1&lt;=H563),"〇","×"),IF(AND($C$1&gt;=E563,$C$1&lt;=F563),"〇","×"))</f>
        <v>×</v>
      </c>
      <c r="N563" s="1" t="str">
        <f>IF(E563&gt;H563,IF(AND($C$1&gt;=G563,$C$1&lt;=H563),"〇","×"),"")</f>
        <v/>
      </c>
      <c r="O563" s="1" t="str">
        <f t="shared" ca="1" si="126"/>
        <v>×</v>
      </c>
      <c r="P563" s="1" t="str">
        <f t="shared" si="127"/>
        <v/>
      </c>
      <c r="Q563" s="1" t="str">
        <f t="shared" ca="1" si="128"/>
        <v>×</v>
      </c>
      <c r="R563" s="1" t="str">
        <f ca="1">IF(OR(M563="〇",N563="〇"),DATEDIF($A$1,AB563,"d")+1,"-")</f>
        <v>-</v>
      </c>
      <c r="S563" s="1">
        <f ca="1">IF(AND(M563="×",OR(N563="×",N563="")),DATEDIF($A$1,AA563,"d"),"-")</f>
        <v>250</v>
      </c>
      <c r="T563" s="10">
        <f t="shared" ca="1" si="121"/>
        <v>1</v>
      </c>
      <c r="U563" s="11">
        <f t="shared" si="122"/>
        <v>0.12708333333333333</v>
      </c>
      <c r="V563" s="11" t="str">
        <f t="shared" ca="1" si="123"/>
        <v>-</v>
      </c>
      <c r="W563" s="7">
        <f ca="1">IF(OR(M563="〇",N563="〇"),IF(E563&lt;=$C$1,YEAR(TODAY()),YEAR(TODAY())-1),IF(E563&lt;=$C$1,YEAR(TODAY())+1,YEAR(TODAY())))</f>
        <v>2022</v>
      </c>
      <c r="X563" s="7" t="str">
        <f t="shared" si="115"/>
        <v>0606</v>
      </c>
      <c r="Y563" s="7">
        <f ca="1">IF(H563&lt;$C$1,YEAR(TODAY())+1,YEAR(TODAY()))</f>
        <v>2022</v>
      </c>
      <c r="Z563" s="8" t="str">
        <f t="shared" si="116"/>
        <v>0606</v>
      </c>
      <c r="AA563" s="9">
        <f t="shared" ca="1" si="124"/>
        <v>44718</v>
      </c>
      <c r="AB563" s="9">
        <f t="shared" ca="1" si="125"/>
        <v>44718</v>
      </c>
    </row>
    <row r="564" spans="1:28" x14ac:dyDescent="0.7">
      <c r="A564" s="1" t="s">
        <v>579</v>
      </c>
      <c r="B564" s="1" t="s">
        <v>115</v>
      </c>
      <c r="C564" s="1">
        <v>5</v>
      </c>
      <c r="E564" s="4">
        <v>707</v>
      </c>
      <c r="F564" s="4" t="str">
        <f t="shared" si="117"/>
        <v/>
      </c>
      <c r="G564" s="4" t="str">
        <f t="shared" si="118"/>
        <v/>
      </c>
      <c r="H564" s="4">
        <v>707</v>
      </c>
      <c r="I564" s="3">
        <v>0.84722222222222221</v>
      </c>
      <c r="J564" s="3" t="str">
        <f t="shared" si="119"/>
        <v/>
      </c>
      <c r="K564" s="3" t="str">
        <f t="shared" si="120"/>
        <v/>
      </c>
      <c r="L564" s="11">
        <v>0.97430555555555554</v>
      </c>
      <c r="M564" s="1" t="str">
        <f ca="1">IF(E564&lt;=H564,IF(AND($C$1&gt;=E564,$C$1&lt;=H564),"〇","×"),IF(AND($C$1&gt;=E564,$C$1&lt;=F564),"〇","×"))</f>
        <v>×</v>
      </c>
      <c r="N564" s="1" t="str">
        <f>IF(E564&gt;H564,IF(AND($C$1&gt;=G564,$C$1&lt;=H564),"〇","×"),"")</f>
        <v/>
      </c>
      <c r="O564" s="1" t="str">
        <f t="shared" ca="1" si="126"/>
        <v>×</v>
      </c>
      <c r="P564" s="1" t="str">
        <f t="shared" si="127"/>
        <v/>
      </c>
      <c r="Q564" s="1" t="str">
        <f t="shared" ca="1" si="128"/>
        <v>×</v>
      </c>
      <c r="R564" s="1" t="str">
        <f ca="1">IF(OR(M564="〇",N564="〇"),DATEDIF($A$1,AB564,"d")+1,"-")</f>
        <v>-</v>
      </c>
      <c r="S564" s="1">
        <f ca="1">IF(AND(M564="×",OR(N564="×",N564="")),DATEDIF($A$1,AA564,"d"),"-")</f>
        <v>281</v>
      </c>
      <c r="T564" s="10">
        <f t="shared" ca="1" si="121"/>
        <v>1</v>
      </c>
      <c r="U564" s="11">
        <f t="shared" si="122"/>
        <v>0.12708333333333333</v>
      </c>
      <c r="V564" s="11" t="str">
        <f t="shared" ca="1" si="123"/>
        <v>-</v>
      </c>
      <c r="W564" s="7">
        <f ca="1">IF(OR(M564="〇",N564="〇"),IF(E564&lt;=$C$1,YEAR(TODAY()),YEAR(TODAY())-1),IF(E564&lt;=$C$1,YEAR(TODAY())+1,YEAR(TODAY())))</f>
        <v>2022</v>
      </c>
      <c r="X564" s="7" t="str">
        <f t="shared" si="115"/>
        <v>0707</v>
      </c>
      <c r="Y564" s="7">
        <f ca="1">IF(H564&lt;$C$1,YEAR(TODAY())+1,YEAR(TODAY()))</f>
        <v>2022</v>
      </c>
      <c r="Z564" s="8" t="str">
        <f t="shared" si="116"/>
        <v>0707</v>
      </c>
      <c r="AA564" s="9">
        <f t="shared" ca="1" si="124"/>
        <v>44749</v>
      </c>
      <c r="AB564" s="9">
        <f t="shared" ca="1" si="125"/>
        <v>44749</v>
      </c>
    </row>
    <row r="565" spans="1:28" x14ac:dyDescent="0.7">
      <c r="A565" s="1" t="s">
        <v>580</v>
      </c>
      <c r="B565" s="1" t="s">
        <v>115</v>
      </c>
      <c r="C565" s="1">
        <v>5</v>
      </c>
      <c r="E565" s="4">
        <v>808</v>
      </c>
      <c r="F565" s="4" t="str">
        <f t="shared" si="117"/>
        <v/>
      </c>
      <c r="G565" s="4" t="str">
        <f t="shared" si="118"/>
        <v/>
      </c>
      <c r="H565" s="4">
        <v>808</v>
      </c>
      <c r="I565" s="3">
        <v>0.84722222222222221</v>
      </c>
      <c r="J565" s="3" t="str">
        <f t="shared" si="119"/>
        <v/>
      </c>
      <c r="K565" s="3" t="str">
        <f t="shared" si="120"/>
        <v/>
      </c>
      <c r="L565" s="11">
        <v>0.97430555555555554</v>
      </c>
      <c r="M565" s="1" t="str">
        <f ca="1">IF(E565&lt;=H565,IF(AND($C$1&gt;=E565,$C$1&lt;=H565),"〇","×"),IF(AND($C$1&gt;=E565,$C$1&lt;=F565),"〇","×"))</f>
        <v>×</v>
      </c>
      <c r="N565" s="1" t="str">
        <f>IF(E565&gt;H565,IF(AND($C$1&gt;=G565,$C$1&lt;=H565),"〇","×"),"")</f>
        <v/>
      </c>
      <c r="O565" s="1" t="str">
        <f t="shared" ca="1" si="126"/>
        <v>×</v>
      </c>
      <c r="P565" s="1" t="str">
        <f t="shared" si="127"/>
        <v/>
      </c>
      <c r="Q565" s="1" t="str">
        <f t="shared" ca="1" si="128"/>
        <v>×</v>
      </c>
      <c r="R565" s="1" t="str">
        <f ca="1">IF(OR(M565="〇",N565="〇"),DATEDIF($A$1,AB565,"d")+1,"-")</f>
        <v>-</v>
      </c>
      <c r="S565" s="1">
        <f ca="1">IF(AND(M565="×",OR(N565="×",N565="")),DATEDIF($A$1,AA565,"d"),"-")</f>
        <v>313</v>
      </c>
      <c r="T565" s="10">
        <f t="shared" ca="1" si="121"/>
        <v>1</v>
      </c>
      <c r="U565" s="11">
        <f t="shared" si="122"/>
        <v>0.12708333333333333</v>
      </c>
      <c r="V565" s="11" t="str">
        <f t="shared" ca="1" si="123"/>
        <v>-</v>
      </c>
      <c r="W565" s="7">
        <f ca="1">IF(OR(M565="〇",N565="〇"),IF(E565&lt;=$C$1,YEAR(TODAY()),YEAR(TODAY())-1),IF(E565&lt;=$C$1,YEAR(TODAY())+1,YEAR(TODAY())))</f>
        <v>2022</v>
      </c>
      <c r="X565" s="7" t="str">
        <f t="shared" si="115"/>
        <v>0808</v>
      </c>
      <c r="Y565" s="7">
        <f ca="1">IF(H565&lt;$C$1,YEAR(TODAY())+1,YEAR(TODAY()))</f>
        <v>2022</v>
      </c>
      <c r="Z565" s="8" t="str">
        <f t="shared" si="116"/>
        <v>0808</v>
      </c>
      <c r="AA565" s="9">
        <f t="shared" ca="1" si="124"/>
        <v>44781</v>
      </c>
      <c r="AB565" s="9">
        <f t="shared" ca="1" si="125"/>
        <v>44781</v>
      </c>
    </row>
    <row r="566" spans="1:28" x14ac:dyDescent="0.7">
      <c r="A566" s="1" t="s">
        <v>581</v>
      </c>
      <c r="B566" s="1" t="s">
        <v>115</v>
      </c>
      <c r="C566" s="1">
        <v>5</v>
      </c>
      <c r="E566" s="4">
        <v>909</v>
      </c>
      <c r="F566" s="4" t="str">
        <f t="shared" si="117"/>
        <v/>
      </c>
      <c r="G566" s="4" t="str">
        <f t="shared" si="118"/>
        <v/>
      </c>
      <c r="H566" s="4">
        <v>909</v>
      </c>
      <c r="I566" s="3">
        <v>0.84722222222222221</v>
      </c>
      <c r="J566" s="3" t="str">
        <f t="shared" si="119"/>
        <v/>
      </c>
      <c r="K566" s="3" t="str">
        <f t="shared" si="120"/>
        <v/>
      </c>
      <c r="L566" s="11">
        <v>0.97430555555555554</v>
      </c>
      <c r="M566" s="1" t="str">
        <f ca="1">IF(E566&lt;=H566,IF(AND($C$1&gt;=E566,$C$1&lt;=H566),"〇","×"),IF(AND($C$1&gt;=E566,$C$1&lt;=F566),"〇","×"))</f>
        <v>×</v>
      </c>
      <c r="N566" s="1" t="str">
        <f>IF(E566&gt;H566,IF(AND($C$1&gt;=G566,$C$1&lt;=H566),"〇","×"),"")</f>
        <v/>
      </c>
      <c r="O566" s="1" t="str">
        <f t="shared" ca="1" si="126"/>
        <v>×</v>
      </c>
      <c r="P566" s="1" t="str">
        <f t="shared" si="127"/>
        <v/>
      </c>
      <c r="Q566" s="1" t="str">
        <f t="shared" ca="1" si="128"/>
        <v>×</v>
      </c>
      <c r="R566" s="1" t="str">
        <f ca="1">IF(OR(M566="〇",N566="〇"),DATEDIF($A$1,AB566,"d")+1,"-")</f>
        <v>-</v>
      </c>
      <c r="S566" s="1">
        <f ca="1">IF(AND(M566="×",OR(N566="×",N566="")),DATEDIF($A$1,AA566,"d"),"-")</f>
        <v>345</v>
      </c>
      <c r="T566" s="10">
        <f t="shared" ca="1" si="121"/>
        <v>1</v>
      </c>
      <c r="U566" s="11">
        <f t="shared" si="122"/>
        <v>0.12708333333333333</v>
      </c>
      <c r="V566" s="11" t="str">
        <f t="shared" ca="1" si="123"/>
        <v>-</v>
      </c>
      <c r="W566" s="7">
        <f ca="1">IF(OR(M566="〇",N566="〇"),IF(E566&lt;=$C$1,YEAR(TODAY()),YEAR(TODAY())-1),IF(E566&lt;=$C$1,YEAR(TODAY())+1,YEAR(TODAY())))</f>
        <v>2022</v>
      </c>
      <c r="X566" s="7" t="str">
        <f t="shared" si="115"/>
        <v>0909</v>
      </c>
      <c r="Y566" s="7">
        <f ca="1">IF(H566&lt;$C$1,YEAR(TODAY())+1,YEAR(TODAY()))</f>
        <v>2022</v>
      </c>
      <c r="Z566" s="8" t="str">
        <f t="shared" si="116"/>
        <v>0909</v>
      </c>
      <c r="AA566" s="9">
        <f t="shared" ca="1" si="124"/>
        <v>44813</v>
      </c>
      <c r="AB566" s="9">
        <f t="shared" ca="1" si="125"/>
        <v>44813</v>
      </c>
    </row>
    <row r="567" spans="1:28" x14ac:dyDescent="0.7">
      <c r="A567" s="1" t="s">
        <v>582</v>
      </c>
      <c r="B567" s="1" t="s">
        <v>115</v>
      </c>
      <c r="C567" s="1">
        <v>5</v>
      </c>
      <c r="E567" s="4">
        <v>1010</v>
      </c>
      <c r="F567" s="4" t="str">
        <f t="shared" si="117"/>
        <v/>
      </c>
      <c r="G567" s="4" t="str">
        <f t="shared" si="118"/>
        <v/>
      </c>
      <c r="H567" s="4">
        <v>1010</v>
      </c>
      <c r="I567" s="3">
        <v>0.84722222222222221</v>
      </c>
      <c r="J567" s="3" t="str">
        <f t="shared" si="119"/>
        <v/>
      </c>
      <c r="K567" s="3" t="str">
        <f t="shared" si="120"/>
        <v/>
      </c>
      <c r="L567" s="11">
        <v>0.97430555555555554</v>
      </c>
      <c r="M567" s="1" t="str">
        <f ca="1">IF(E567&lt;=H567,IF(AND($C$1&gt;=E567,$C$1&lt;=H567),"〇","×"),IF(AND($C$1&gt;=E567,$C$1&lt;=F567),"〇","×"))</f>
        <v>×</v>
      </c>
      <c r="N567" s="1" t="str">
        <f>IF(E567&gt;H567,IF(AND($C$1&gt;=G567,$C$1&lt;=H567),"〇","×"),"")</f>
        <v/>
      </c>
      <c r="O567" s="1" t="str">
        <f t="shared" ca="1" si="126"/>
        <v>×</v>
      </c>
      <c r="P567" s="1" t="str">
        <f t="shared" si="127"/>
        <v/>
      </c>
      <c r="Q567" s="1" t="str">
        <f t="shared" ca="1" si="128"/>
        <v>×</v>
      </c>
      <c r="R567" s="1" t="str">
        <f ca="1">IF(OR(M567="〇",N567="〇"),DATEDIF($A$1,AB567,"d")+1,"-")</f>
        <v>-</v>
      </c>
      <c r="S567" s="1">
        <f ca="1">IF(AND(M567="×",OR(N567="×",N567="")),DATEDIF($A$1,AA567,"d"),"-")</f>
        <v>11</v>
      </c>
      <c r="T567" s="10">
        <f t="shared" ca="1" si="121"/>
        <v>1</v>
      </c>
      <c r="U567" s="11">
        <f t="shared" si="122"/>
        <v>0.12708333333333333</v>
      </c>
      <c r="V567" s="11" t="str">
        <f t="shared" ca="1" si="123"/>
        <v>-</v>
      </c>
      <c r="W567" s="7">
        <f ca="1">IF(OR(M567="〇",N567="〇"),IF(E567&lt;=$C$1,YEAR(TODAY()),YEAR(TODAY())-1),IF(E567&lt;=$C$1,YEAR(TODAY())+1,YEAR(TODAY())))</f>
        <v>2021</v>
      </c>
      <c r="X567" s="7" t="str">
        <f t="shared" si="115"/>
        <v>1010</v>
      </c>
      <c r="Y567" s="7">
        <f ca="1">IF(H567&lt;$C$1,YEAR(TODAY())+1,YEAR(TODAY()))</f>
        <v>2021</v>
      </c>
      <c r="Z567" s="8" t="str">
        <f t="shared" si="116"/>
        <v>1010</v>
      </c>
      <c r="AA567" s="9">
        <f t="shared" ca="1" si="124"/>
        <v>44479</v>
      </c>
      <c r="AB567" s="9">
        <f t="shared" ca="1" si="125"/>
        <v>44479</v>
      </c>
    </row>
    <row r="568" spans="1:28" x14ac:dyDescent="0.7">
      <c r="A568" s="1" t="s">
        <v>583</v>
      </c>
      <c r="B568" s="1" t="s">
        <v>115</v>
      </c>
      <c r="C568" s="1">
        <v>5</v>
      </c>
      <c r="E568" s="4">
        <v>1101</v>
      </c>
      <c r="F568" s="4" t="str">
        <f t="shared" si="117"/>
        <v/>
      </c>
      <c r="G568" s="4" t="str">
        <f t="shared" si="118"/>
        <v/>
      </c>
      <c r="H568" s="4">
        <v>1101</v>
      </c>
      <c r="I568" s="3">
        <v>0.84722222222222221</v>
      </c>
      <c r="J568" s="3" t="str">
        <f t="shared" si="119"/>
        <v/>
      </c>
      <c r="K568" s="3" t="str">
        <f t="shared" si="120"/>
        <v/>
      </c>
      <c r="L568" s="11">
        <v>0.97430555555555554</v>
      </c>
      <c r="M568" s="1" t="str">
        <f ca="1">IF(E568&lt;=H568,IF(AND($C$1&gt;=E568,$C$1&lt;=H568),"〇","×"),IF(AND($C$1&gt;=E568,$C$1&lt;=F568),"〇","×"))</f>
        <v>×</v>
      </c>
      <c r="N568" s="1" t="str">
        <f>IF(E568&gt;H568,IF(AND($C$1&gt;=G568,$C$1&lt;=H568),"〇","×"),"")</f>
        <v/>
      </c>
      <c r="O568" s="1" t="str">
        <f t="shared" ca="1" si="126"/>
        <v>×</v>
      </c>
      <c r="P568" s="1" t="str">
        <f t="shared" si="127"/>
        <v/>
      </c>
      <c r="Q568" s="1" t="str">
        <f t="shared" ca="1" si="128"/>
        <v>×</v>
      </c>
      <c r="R568" s="1" t="str">
        <f ca="1">IF(OR(M568="〇",N568="〇"),DATEDIF($A$1,AB568,"d")+1,"-")</f>
        <v>-</v>
      </c>
      <c r="S568" s="1">
        <f ca="1">IF(AND(M568="×",OR(N568="×",N568="")),DATEDIF($A$1,AA568,"d"),"-")</f>
        <v>33</v>
      </c>
      <c r="T568" s="10">
        <f t="shared" ca="1" si="121"/>
        <v>1</v>
      </c>
      <c r="U568" s="11">
        <f t="shared" si="122"/>
        <v>0.12708333333333333</v>
      </c>
      <c r="V568" s="11" t="str">
        <f t="shared" ca="1" si="123"/>
        <v>-</v>
      </c>
      <c r="W568" s="7">
        <f ca="1">IF(OR(M568="〇",N568="〇"),IF(E568&lt;=$C$1,YEAR(TODAY()),YEAR(TODAY())-1),IF(E568&lt;=$C$1,YEAR(TODAY())+1,YEAR(TODAY())))</f>
        <v>2021</v>
      </c>
      <c r="X568" s="7" t="str">
        <f t="shared" si="115"/>
        <v>1101</v>
      </c>
      <c r="Y568" s="7">
        <f ca="1">IF(H568&lt;$C$1,YEAR(TODAY())+1,YEAR(TODAY()))</f>
        <v>2021</v>
      </c>
      <c r="Z568" s="8" t="str">
        <f t="shared" si="116"/>
        <v>1101</v>
      </c>
      <c r="AA568" s="9">
        <f t="shared" ca="1" si="124"/>
        <v>44501</v>
      </c>
      <c r="AB568" s="9">
        <f t="shared" ca="1" si="125"/>
        <v>44501</v>
      </c>
    </row>
    <row r="569" spans="1:28" x14ac:dyDescent="0.7">
      <c r="A569" s="1" t="s">
        <v>584</v>
      </c>
      <c r="B569" s="1" t="s">
        <v>115</v>
      </c>
      <c r="C569" s="1">
        <v>5</v>
      </c>
      <c r="E569" s="4">
        <v>1111</v>
      </c>
      <c r="F569" s="4" t="str">
        <f t="shared" si="117"/>
        <v/>
      </c>
      <c r="G569" s="4" t="str">
        <f t="shared" si="118"/>
        <v/>
      </c>
      <c r="H569" s="4">
        <v>1111</v>
      </c>
      <c r="I569" s="3">
        <v>0.84722222222222221</v>
      </c>
      <c r="J569" s="3" t="str">
        <f t="shared" si="119"/>
        <v/>
      </c>
      <c r="K569" s="3" t="str">
        <f t="shared" si="120"/>
        <v/>
      </c>
      <c r="L569" s="11">
        <v>0.97430555555555554</v>
      </c>
      <c r="M569" s="1" t="str">
        <f ca="1">IF(E569&lt;=H569,IF(AND($C$1&gt;=E569,$C$1&lt;=H569),"〇","×"),IF(AND($C$1&gt;=E569,$C$1&lt;=F569),"〇","×"))</f>
        <v>×</v>
      </c>
      <c r="N569" s="1" t="str">
        <f>IF(E569&gt;H569,IF(AND($C$1&gt;=G569,$C$1&lt;=H569),"〇","×"),"")</f>
        <v/>
      </c>
      <c r="O569" s="1" t="str">
        <f t="shared" ca="1" si="126"/>
        <v>×</v>
      </c>
      <c r="P569" s="1" t="str">
        <f t="shared" si="127"/>
        <v/>
      </c>
      <c r="Q569" s="1" t="str">
        <f t="shared" ca="1" si="128"/>
        <v>×</v>
      </c>
      <c r="R569" s="1" t="str">
        <f ca="1">IF(OR(M569="〇",N569="〇"),DATEDIF($A$1,AB569,"d")+1,"-")</f>
        <v>-</v>
      </c>
      <c r="S569" s="1">
        <f ca="1">IF(AND(M569="×",OR(N569="×",N569="")),DATEDIF($A$1,AA569,"d"),"-")</f>
        <v>43</v>
      </c>
      <c r="T569" s="10">
        <f t="shared" ca="1" si="121"/>
        <v>1</v>
      </c>
      <c r="U569" s="11">
        <f t="shared" si="122"/>
        <v>0.12708333333333333</v>
      </c>
      <c r="V569" s="11" t="str">
        <f t="shared" ca="1" si="123"/>
        <v>-</v>
      </c>
      <c r="W569" s="7">
        <f ca="1">IF(OR(M569="〇",N569="〇"),IF(E569&lt;=$C$1,YEAR(TODAY()),YEAR(TODAY())-1),IF(E569&lt;=$C$1,YEAR(TODAY())+1,YEAR(TODAY())))</f>
        <v>2021</v>
      </c>
      <c r="X569" s="7" t="str">
        <f t="shared" si="115"/>
        <v>1111</v>
      </c>
      <c r="Y569" s="7">
        <f ca="1">IF(H569&lt;$C$1,YEAR(TODAY())+1,YEAR(TODAY()))</f>
        <v>2021</v>
      </c>
      <c r="Z569" s="8" t="str">
        <f t="shared" si="116"/>
        <v>1111</v>
      </c>
      <c r="AA569" s="9">
        <f t="shared" ca="1" si="124"/>
        <v>44511</v>
      </c>
      <c r="AB569" s="9">
        <f t="shared" ca="1" si="125"/>
        <v>44511</v>
      </c>
    </row>
    <row r="570" spans="1:28" x14ac:dyDescent="0.7">
      <c r="A570" s="1" t="s">
        <v>585</v>
      </c>
      <c r="B570" s="1" t="s">
        <v>60</v>
      </c>
      <c r="C570" s="1">
        <v>5</v>
      </c>
      <c r="E570" s="4">
        <v>1212</v>
      </c>
      <c r="F570" s="4" t="str">
        <f t="shared" si="117"/>
        <v/>
      </c>
      <c r="G570" s="4" t="str">
        <f t="shared" si="118"/>
        <v/>
      </c>
      <c r="H570" s="4">
        <v>1212</v>
      </c>
      <c r="I570" s="3">
        <v>0.84722222222222221</v>
      </c>
      <c r="J570" s="3" t="str">
        <f t="shared" si="119"/>
        <v/>
      </c>
      <c r="K570" s="3" t="str">
        <f t="shared" si="120"/>
        <v/>
      </c>
      <c r="L570" s="11">
        <v>0.97430555555555554</v>
      </c>
      <c r="M570" s="1" t="str">
        <f ca="1">IF(E570&lt;=H570,IF(AND($C$1&gt;=E570,$C$1&lt;=H570),"〇","×"),IF(AND($C$1&gt;=E570,$C$1&lt;=F570),"〇","×"))</f>
        <v>×</v>
      </c>
      <c r="N570" s="1" t="str">
        <f>IF(E570&gt;H570,IF(AND($C$1&gt;=G570,$C$1&lt;=H570),"〇","×"),"")</f>
        <v/>
      </c>
      <c r="O570" s="1" t="str">
        <f t="shared" ca="1" si="126"/>
        <v>×</v>
      </c>
      <c r="P570" s="1" t="str">
        <f t="shared" si="127"/>
        <v/>
      </c>
      <c r="Q570" s="1" t="str">
        <f t="shared" ca="1" si="128"/>
        <v>×</v>
      </c>
      <c r="R570" s="1" t="str">
        <f ca="1">IF(OR(M570="〇",N570="〇"),DATEDIF($A$1,AB570,"d")+1,"-")</f>
        <v>-</v>
      </c>
      <c r="S570" s="1">
        <f ca="1">IF(AND(M570="×",OR(N570="×",N570="")),DATEDIF($A$1,AA570,"d"),"-")</f>
        <v>74</v>
      </c>
      <c r="T570" s="10">
        <f t="shared" ca="1" si="121"/>
        <v>1</v>
      </c>
      <c r="U570" s="11">
        <f t="shared" si="122"/>
        <v>0.12708333333333333</v>
      </c>
      <c r="V570" s="11" t="str">
        <f t="shared" ca="1" si="123"/>
        <v>-</v>
      </c>
      <c r="W570" s="7">
        <f ca="1">IF(OR(M570="〇",N570="〇"),IF(E570&lt;=$C$1,YEAR(TODAY()),YEAR(TODAY())-1),IF(E570&lt;=$C$1,YEAR(TODAY())+1,YEAR(TODAY())))</f>
        <v>2021</v>
      </c>
      <c r="X570" s="7" t="str">
        <f t="shared" si="115"/>
        <v>1212</v>
      </c>
      <c r="Y570" s="7">
        <f ca="1">IF(H570&lt;$C$1,YEAR(TODAY())+1,YEAR(TODAY()))</f>
        <v>2021</v>
      </c>
      <c r="Z570" s="8" t="str">
        <f t="shared" si="116"/>
        <v>1212</v>
      </c>
      <c r="AA570" s="9">
        <f t="shared" ca="1" si="124"/>
        <v>44542</v>
      </c>
      <c r="AB570" s="9">
        <f t="shared" ca="1" si="125"/>
        <v>44542</v>
      </c>
    </row>
    <row r="571" spans="1:28" x14ac:dyDescent="0.7">
      <c r="A571" s="1" t="s">
        <v>586</v>
      </c>
      <c r="B571" s="1" t="s">
        <v>115</v>
      </c>
      <c r="C571" s="1">
        <v>5</v>
      </c>
      <c r="E571" s="4">
        <v>101</v>
      </c>
      <c r="F571" s="4" t="str">
        <f t="shared" si="117"/>
        <v/>
      </c>
      <c r="G571" s="4" t="str">
        <f t="shared" si="118"/>
        <v/>
      </c>
      <c r="H571" s="4">
        <v>101</v>
      </c>
      <c r="I571" s="3">
        <v>0.84722222222222221</v>
      </c>
      <c r="J571" s="3" t="str">
        <f t="shared" si="119"/>
        <v/>
      </c>
      <c r="K571" s="3" t="str">
        <f t="shared" si="120"/>
        <v/>
      </c>
      <c r="L571" s="11">
        <v>0.97430555555555554</v>
      </c>
      <c r="M571" s="1" t="str">
        <f ca="1">IF(E571&lt;=H571,IF(AND($C$1&gt;=E571,$C$1&lt;=H571),"〇","×"),IF(AND($C$1&gt;=E571,$C$1&lt;=F571),"〇","×"))</f>
        <v>×</v>
      </c>
      <c r="N571" s="1" t="str">
        <f>IF(E571&gt;H571,IF(AND($C$1&gt;=G571,$C$1&lt;=H571),"〇","×"),"")</f>
        <v/>
      </c>
      <c r="O571" s="1" t="str">
        <f t="shared" ca="1" si="126"/>
        <v>×</v>
      </c>
      <c r="P571" s="1" t="str">
        <f t="shared" si="127"/>
        <v/>
      </c>
      <c r="Q571" s="1" t="str">
        <f t="shared" ca="1" si="128"/>
        <v>×</v>
      </c>
      <c r="R571" s="1" t="str">
        <f ca="1">IF(OR(M571="〇",N571="〇"),DATEDIF($A$1,AB571,"d")+1,"-")</f>
        <v>-</v>
      </c>
      <c r="S571" s="1">
        <f ca="1">IF(AND(M571="×",OR(N571="×",N571="")),DATEDIF($A$1,AA571,"d"),"-")</f>
        <v>94</v>
      </c>
      <c r="T571" s="10">
        <f t="shared" ca="1" si="121"/>
        <v>1</v>
      </c>
      <c r="U571" s="11">
        <f t="shared" si="122"/>
        <v>0.12708333333333333</v>
      </c>
      <c r="V571" s="11" t="str">
        <f t="shared" ca="1" si="123"/>
        <v>-</v>
      </c>
      <c r="W571" s="7">
        <f ca="1">IF(OR(M571="〇",N571="〇"),IF(E571&lt;=$C$1,YEAR(TODAY()),YEAR(TODAY())-1),IF(E571&lt;=$C$1,YEAR(TODAY())+1,YEAR(TODAY())))</f>
        <v>2022</v>
      </c>
      <c r="X571" s="7" t="str">
        <f t="shared" si="115"/>
        <v>0101</v>
      </c>
      <c r="Y571" s="7">
        <f ca="1">IF(H571&lt;$C$1,YEAR(TODAY())+1,YEAR(TODAY()))</f>
        <v>2022</v>
      </c>
      <c r="Z571" s="8" t="str">
        <f t="shared" si="116"/>
        <v>0101</v>
      </c>
      <c r="AA571" s="9">
        <f t="shared" ca="1" si="124"/>
        <v>44562</v>
      </c>
      <c r="AB571" s="9">
        <f t="shared" ca="1" si="125"/>
        <v>44562</v>
      </c>
    </row>
    <row r="572" spans="1:28" x14ac:dyDescent="0.7">
      <c r="A572" s="1" t="s">
        <v>587</v>
      </c>
      <c r="B572" s="1" t="s">
        <v>115</v>
      </c>
      <c r="C572" s="1">
        <v>5</v>
      </c>
      <c r="E572" s="4">
        <v>111</v>
      </c>
      <c r="F572" s="4" t="str">
        <f t="shared" si="117"/>
        <v/>
      </c>
      <c r="G572" s="4" t="str">
        <f t="shared" si="118"/>
        <v/>
      </c>
      <c r="H572" s="4">
        <v>111</v>
      </c>
      <c r="I572" s="3">
        <v>0.84722222222222221</v>
      </c>
      <c r="J572" s="3" t="str">
        <f t="shared" si="119"/>
        <v/>
      </c>
      <c r="K572" s="3" t="str">
        <f t="shared" si="120"/>
        <v/>
      </c>
      <c r="L572" s="11">
        <v>0.97430555555555554</v>
      </c>
      <c r="M572" s="1" t="str">
        <f ca="1">IF(E572&lt;=H572,IF(AND($C$1&gt;=E572,$C$1&lt;=H572),"〇","×"),IF(AND($C$1&gt;=E572,$C$1&lt;=F572),"〇","×"))</f>
        <v>×</v>
      </c>
      <c r="N572" s="1" t="str">
        <f>IF(E572&gt;H572,IF(AND($C$1&gt;=G572,$C$1&lt;=H572),"〇","×"),"")</f>
        <v/>
      </c>
      <c r="O572" s="1" t="str">
        <f t="shared" ca="1" si="126"/>
        <v>×</v>
      </c>
      <c r="P572" s="1" t="str">
        <f t="shared" si="127"/>
        <v/>
      </c>
      <c r="Q572" s="1" t="str">
        <f t="shared" ca="1" si="128"/>
        <v>×</v>
      </c>
      <c r="R572" s="1" t="str">
        <f ca="1">IF(OR(M572="〇",N572="〇"),DATEDIF($A$1,AB572,"d")+1,"-")</f>
        <v>-</v>
      </c>
      <c r="S572" s="1">
        <f ca="1">IF(AND(M572="×",OR(N572="×",N572="")),DATEDIF($A$1,AA572,"d"),"-")</f>
        <v>104</v>
      </c>
      <c r="T572" s="10">
        <f t="shared" ca="1" si="121"/>
        <v>1</v>
      </c>
      <c r="U572" s="11">
        <f t="shared" si="122"/>
        <v>0.12708333333333333</v>
      </c>
      <c r="V572" s="11" t="str">
        <f t="shared" ca="1" si="123"/>
        <v>-</v>
      </c>
      <c r="W572" s="7">
        <f ca="1">IF(OR(M572="〇",N572="〇"),IF(E572&lt;=$C$1,YEAR(TODAY()),YEAR(TODAY())-1),IF(E572&lt;=$C$1,YEAR(TODAY())+1,YEAR(TODAY())))</f>
        <v>2022</v>
      </c>
      <c r="X572" s="7" t="str">
        <f t="shared" si="115"/>
        <v>0111</v>
      </c>
      <c r="Y572" s="7">
        <f ca="1">IF(H572&lt;$C$1,YEAR(TODAY())+1,YEAR(TODAY()))</f>
        <v>2022</v>
      </c>
      <c r="Z572" s="8" t="str">
        <f t="shared" si="116"/>
        <v>0111</v>
      </c>
      <c r="AA572" s="9">
        <f t="shared" ca="1" si="124"/>
        <v>44572</v>
      </c>
      <c r="AB572" s="9">
        <f t="shared" ca="1" si="125"/>
        <v>44572</v>
      </c>
    </row>
    <row r="573" spans="1:28" x14ac:dyDescent="0.7">
      <c r="A573" s="1" t="s">
        <v>588</v>
      </c>
      <c r="B573" s="1" t="s">
        <v>115</v>
      </c>
      <c r="C573" s="1">
        <v>5</v>
      </c>
      <c r="E573" s="4">
        <v>202</v>
      </c>
      <c r="F573" s="4" t="str">
        <f t="shared" si="117"/>
        <v/>
      </c>
      <c r="G573" s="4" t="str">
        <f t="shared" si="118"/>
        <v/>
      </c>
      <c r="H573" s="4">
        <v>202</v>
      </c>
      <c r="I573" s="3">
        <v>0.84722222222222221</v>
      </c>
      <c r="J573" s="3" t="str">
        <f t="shared" si="119"/>
        <v/>
      </c>
      <c r="K573" s="3" t="str">
        <f t="shared" si="120"/>
        <v/>
      </c>
      <c r="L573" s="11">
        <v>0.97430555555555554</v>
      </c>
      <c r="M573" s="1" t="str">
        <f ca="1">IF(E573&lt;=H573,IF(AND($C$1&gt;=E573,$C$1&lt;=H573),"〇","×"),IF(AND($C$1&gt;=E573,$C$1&lt;=F573),"〇","×"))</f>
        <v>×</v>
      </c>
      <c r="N573" s="1" t="str">
        <f>IF(E573&gt;H573,IF(AND($C$1&gt;=G573,$C$1&lt;=H573),"〇","×"),"")</f>
        <v/>
      </c>
      <c r="O573" s="1" t="str">
        <f t="shared" ca="1" si="126"/>
        <v>×</v>
      </c>
      <c r="P573" s="1" t="str">
        <f t="shared" si="127"/>
        <v/>
      </c>
      <c r="Q573" s="1" t="str">
        <f t="shared" ca="1" si="128"/>
        <v>×</v>
      </c>
      <c r="R573" s="1" t="str">
        <f ca="1">IF(OR(M573="〇",N573="〇"),DATEDIF($A$1,AB573,"d")+1,"-")</f>
        <v>-</v>
      </c>
      <c r="S573" s="1">
        <f ca="1">IF(AND(M573="×",OR(N573="×",N573="")),DATEDIF($A$1,AA573,"d"),"-")</f>
        <v>126</v>
      </c>
      <c r="T573" s="10">
        <f t="shared" ca="1" si="121"/>
        <v>1</v>
      </c>
      <c r="U573" s="11">
        <f t="shared" si="122"/>
        <v>0.12708333333333333</v>
      </c>
      <c r="V573" s="11" t="str">
        <f t="shared" ca="1" si="123"/>
        <v>-</v>
      </c>
      <c r="W573" s="7">
        <f ca="1">IF(OR(M573="〇",N573="〇"),IF(E573&lt;=$C$1,YEAR(TODAY()),YEAR(TODAY())-1),IF(E573&lt;=$C$1,YEAR(TODAY())+1,YEAR(TODAY())))</f>
        <v>2022</v>
      </c>
      <c r="X573" s="7" t="str">
        <f t="shared" si="115"/>
        <v>0202</v>
      </c>
      <c r="Y573" s="7">
        <f ca="1">IF(H573&lt;$C$1,YEAR(TODAY())+1,YEAR(TODAY()))</f>
        <v>2022</v>
      </c>
      <c r="Z573" s="8" t="str">
        <f t="shared" si="116"/>
        <v>0202</v>
      </c>
      <c r="AA573" s="9">
        <f t="shared" ca="1" si="124"/>
        <v>44594</v>
      </c>
      <c r="AB573" s="9">
        <f t="shared" ca="1" si="125"/>
        <v>44594</v>
      </c>
    </row>
    <row r="574" spans="1:28" x14ac:dyDescent="0.7">
      <c r="A574" s="1" t="s">
        <v>589</v>
      </c>
      <c r="B574" s="1" t="s">
        <v>115</v>
      </c>
      <c r="C574" s="1">
        <v>5</v>
      </c>
      <c r="E574" s="4">
        <v>222</v>
      </c>
      <c r="F574" s="4" t="str">
        <f t="shared" si="117"/>
        <v/>
      </c>
      <c r="G574" s="4" t="str">
        <f t="shared" si="118"/>
        <v/>
      </c>
      <c r="H574" s="4">
        <v>222</v>
      </c>
      <c r="I574" s="3">
        <v>0.84722222222222221</v>
      </c>
      <c r="J574" s="3" t="str">
        <f t="shared" si="119"/>
        <v/>
      </c>
      <c r="K574" s="3" t="str">
        <f t="shared" si="120"/>
        <v/>
      </c>
      <c r="L574" s="11">
        <v>0.97430555555555554</v>
      </c>
      <c r="M574" s="1" t="str">
        <f ca="1">IF(E574&lt;=H574,IF(AND($C$1&gt;=E574,$C$1&lt;=H574),"〇","×"),IF(AND($C$1&gt;=E574,$C$1&lt;=F574),"〇","×"))</f>
        <v>×</v>
      </c>
      <c r="N574" s="1" t="str">
        <f>IF(E574&gt;H574,IF(AND($C$1&gt;=G574,$C$1&lt;=H574),"〇","×"),"")</f>
        <v/>
      </c>
      <c r="O574" s="1" t="str">
        <f t="shared" ca="1" si="126"/>
        <v>×</v>
      </c>
      <c r="P574" s="1" t="str">
        <f t="shared" si="127"/>
        <v/>
      </c>
      <c r="Q574" s="1" t="str">
        <f t="shared" ca="1" si="128"/>
        <v>×</v>
      </c>
      <c r="R574" s="1" t="str">
        <f ca="1">IF(OR(M574="〇",N574="〇"),DATEDIF($A$1,AB574,"d")+1,"-")</f>
        <v>-</v>
      </c>
      <c r="S574" s="1">
        <f ca="1">IF(AND(M574="×",OR(N574="×",N574="")),DATEDIF($A$1,AA574,"d"),"-")</f>
        <v>146</v>
      </c>
      <c r="T574" s="10">
        <f t="shared" ca="1" si="121"/>
        <v>1</v>
      </c>
      <c r="U574" s="11">
        <f t="shared" si="122"/>
        <v>0.12708333333333333</v>
      </c>
      <c r="V574" s="11" t="str">
        <f t="shared" ca="1" si="123"/>
        <v>-</v>
      </c>
      <c r="W574" s="7">
        <f ca="1">IF(OR(M574="〇",N574="〇"),IF(E574&lt;=$C$1,YEAR(TODAY()),YEAR(TODAY())-1),IF(E574&lt;=$C$1,YEAR(TODAY())+1,YEAR(TODAY())))</f>
        <v>2022</v>
      </c>
      <c r="X574" s="7" t="str">
        <f t="shared" si="115"/>
        <v>0222</v>
      </c>
      <c r="Y574" s="7">
        <f ca="1">IF(H574&lt;$C$1,YEAR(TODAY())+1,YEAR(TODAY()))</f>
        <v>2022</v>
      </c>
      <c r="Z574" s="8" t="str">
        <f t="shared" si="116"/>
        <v>0222</v>
      </c>
      <c r="AA574" s="9">
        <f t="shared" ca="1" si="124"/>
        <v>44614</v>
      </c>
      <c r="AB574" s="9">
        <f t="shared" ca="1" si="125"/>
        <v>44614</v>
      </c>
    </row>
    <row r="575" spans="1:28" x14ac:dyDescent="0.7">
      <c r="A575" s="1" t="s">
        <v>590</v>
      </c>
      <c r="B575" s="1" t="s">
        <v>115</v>
      </c>
      <c r="C575" s="1">
        <v>5</v>
      </c>
      <c r="E575" s="4">
        <v>303</v>
      </c>
      <c r="F575" s="4" t="str">
        <f t="shared" si="117"/>
        <v/>
      </c>
      <c r="G575" s="4" t="str">
        <f t="shared" si="118"/>
        <v/>
      </c>
      <c r="H575" s="4">
        <v>303</v>
      </c>
      <c r="I575" s="3">
        <v>0.84722222222222221</v>
      </c>
      <c r="J575" s="3" t="str">
        <f t="shared" si="119"/>
        <v/>
      </c>
      <c r="K575" s="3" t="str">
        <f t="shared" si="120"/>
        <v/>
      </c>
      <c r="L575" s="11">
        <v>0.97430555555555554</v>
      </c>
      <c r="M575" s="1" t="str">
        <f ca="1">IF(E575&lt;=H575,IF(AND($C$1&gt;=E575,$C$1&lt;=H575),"〇","×"),IF(AND($C$1&gt;=E575,$C$1&lt;=F575),"〇","×"))</f>
        <v>×</v>
      </c>
      <c r="N575" s="1" t="str">
        <f>IF(E575&gt;H575,IF(AND($C$1&gt;=G575,$C$1&lt;=H575),"〇","×"),"")</f>
        <v/>
      </c>
      <c r="O575" s="1" t="str">
        <f t="shared" ca="1" si="126"/>
        <v>×</v>
      </c>
      <c r="P575" s="1" t="str">
        <f t="shared" si="127"/>
        <v/>
      </c>
      <c r="Q575" s="1" t="str">
        <f t="shared" ca="1" si="128"/>
        <v>×</v>
      </c>
      <c r="R575" s="1" t="str">
        <f ca="1">IF(OR(M575="〇",N575="〇"),DATEDIF($A$1,AB575,"d")+1,"-")</f>
        <v>-</v>
      </c>
      <c r="S575" s="1">
        <f ca="1">IF(AND(M575="×",OR(N575="×",N575="")),DATEDIF($A$1,AA575,"d"),"-")</f>
        <v>155</v>
      </c>
      <c r="T575" s="10">
        <f t="shared" ca="1" si="121"/>
        <v>1</v>
      </c>
      <c r="U575" s="11">
        <f t="shared" si="122"/>
        <v>0.12708333333333333</v>
      </c>
      <c r="V575" s="11" t="str">
        <f t="shared" ca="1" si="123"/>
        <v>-</v>
      </c>
      <c r="W575" s="7">
        <f ca="1">IF(OR(M575="〇",N575="〇"),IF(E575&lt;=$C$1,YEAR(TODAY()),YEAR(TODAY())-1),IF(E575&lt;=$C$1,YEAR(TODAY())+1,YEAR(TODAY())))</f>
        <v>2022</v>
      </c>
      <c r="X575" s="7" t="str">
        <f t="shared" si="115"/>
        <v>0303</v>
      </c>
      <c r="Y575" s="7">
        <f ca="1">IF(H575&lt;$C$1,YEAR(TODAY())+1,YEAR(TODAY()))</f>
        <v>2022</v>
      </c>
      <c r="Z575" s="8" t="str">
        <f t="shared" si="116"/>
        <v>0303</v>
      </c>
      <c r="AA575" s="9">
        <f t="shared" ca="1" si="124"/>
        <v>44623</v>
      </c>
      <c r="AB575" s="9">
        <f t="shared" ca="1" si="125"/>
        <v>44623</v>
      </c>
    </row>
    <row r="576" spans="1:28" x14ac:dyDescent="0.7">
      <c r="A576" s="1" t="s">
        <v>591</v>
      </c>
      <c r="B576" s="1" t="s">
        <v>115</v>
      </c>
      <c r="C576" s="1">
        <v>5</v>
      </c>
      <c r="E576" s="4">
        <v>404</v>
      </c>
      <c r="F576" s="4" t="str">
        <f t="shared" si="117"/>
        <v/>
      </c>
      <c r="G576" s="4" t="str">
        <f t="shared" si="118"/>
        <v/>
      </c>
      <c r="H576" s="4">
        <v>404</v>
      </c>
      <c r="I576" s="3">
        <v>0.84722222222222221</v>
      </c>
      <c r="J576" s="3" t="str">
        <f t="shared" si="119"/>
        <v/>
      </c>
      <c r="K576" s="3" t="str">
        <f t="shared" si="120"/>
        <v/>
      </c>
      <c r="L576" s="11">
        <v>0.97430555555555554</v>
      </c>
      <c r="M576" s="1" t="str">
        <f ca="1">IF(E576&lt;=H576,IF(AND($C$1&gt;=E576,$C$1&lt;=H576),"〇","×"),IF(AND($C$1&gt;=E576,$C$1&lt;=F576),"〇","×"))</f>
        <v>×</v>
      </c>
      <c r="N576" s="1" t="str">
        <f>IF(E576&gt;H576,IF(AND($C$1&gt;=G576,$C$1&lt;=H576),"〇","×"),"")</f>
        <v/>
      </c>
      <c r="O576" s="1" t="str">
        <f t="shared" ca="1" si="126"/>
        <v>×</v>
      </c>
      <c r="P576" s="1" t="str">
        <f t="shared" si="127"/>
        <v/>
      </c>
      <c r="Q576" s="1" t="str">
        <f t="shared" ca="1" si="128"/>
        <v>×</v>
      </c>
      <c r="R576" s="1" t="str">
        <f ca="1">IF(OR(M576="〇",N576="〇"),DATEDIF($A$1,AB576,"d")+1,"-")</f>
        <v>-</v>
      </c>
      <c r="S576" s="1">
        <f ca="1">IF(AND(M576="×",OR(N576="×",N576="")),DATEDIF($A$1,AA576,"d"),"-")</f>
        <v>187</v>
      </c>
      <c r="T576" s="10">
        <f t="shared" ca="1" si="121"/>
        <v>1</v>
      </c>
      <c r="U576" s="11">
        <f t="shared" si="122"/>
        <v>0.12708333333333333</v>
      </c>
      <c r="V576" s="11" t="str">
        <f t="shared" ca="1" si="123"/>
        <v>-</v>
      </c>
      <c r="W576" s="7">
        <f ca="1">IF(OR(M576="〇",N576="〇"),IF(E576&lt;=$C$1,YEAR(TODAY()),YEAR(TODAY())-1),IF(E576&lt;=$C$1,YEAR(TODAY())+1,YEAR(TODAY())))</f>
        <v>2022</v>
      </c>
      <c r="X576" s="7" t="str">
        <f t="shared" si="115"/>
        <v>0404</v>
      </c>
      <c r="Y576" s="7">
        <f ca="1">IF(H576&lt;$C$1,YEAR(TODAY())+1,YEAR(TODAY()))</f>
        <v>2022</v>
      </c>
      <c r="Z576" s="8" t="str">
        <f t="shared" si="116"/>
        <v>0404</v>
      </c>
      <c r="AA576" s="9">
        <f t="shared" ca="1" si="124"/>
        <v>44655</v>
      </c>
      <c r="AB576" s="9">
        <f t="shared" ca="1" si="125"/>
        <v>44655</v>
      </c>
    </row>
    <row r="577" spans="1:28" x14ac:dyDescent="0.7">
      <c r="A577" s="1" t="s">
        <v>592</v>
      </c>
      <c r="B577" s="1" t="s">
        <v>115</v>
      </c>
      <c r="C577" s="1">
        <v>5</v>
      </c>
      <c r="E577" s="4">
        <v>505</v>
      </c>
      <c r="F577" s="4" t="str">
        <f t="shared" si="117"/>
        <v/>
      </c>
      <c r="G577" s="4" t="str">
        <f t="shared" si="118"/>
        <v/>
      </c>
      <c r="H577" s="4">
        <v>505</v>
      </c>
      <c r="I577" s="3">
        <v>0.84722222222222221</v>
      </c>
      <c r="J577" s="3" t="str">
        <f t="shared" si="119"/>
        <v/>
      </c>
      <c r="K577" s="3" t="str">
        <f t="shared" si="120"/>
        <v/>
      </c>
      <c r="L577" s="11">
        <v>0.97430555555555554</v>
      </c>
      <c r="M577" s="1" t="str">
        <f ca="1">IF(E577&lt;=H577,IF(AND($C$1&gt;=E577,$C$1&lt;=H577),"〇","×"),IF(AND($C$1&gt;=E577,$C$1&lt;=F577),"〇","×"))</f>
        <v>×</v>
      </c>
      <c r="N577" s="1" t="str">
        <f>IF(E577&gt;H577,IF(AND($C$1&gt;=G577,$C$1&lt;=H577),"〇","×"),"")</f>
        <v/>
      </c>
      <c r="O577" s="1" t="str">
        <f t="shared" ca="1" si="126"/>
        <v>×</v>
      </c>
      <c r="P577" s="1" t="str">
        <f t="shared" si="127"/>
        <v/>
      </c>
      <c r="Q577" s="1" t="str">
        <f t="shared" ca="1" si="128"/>
        <v>×</v>
      </c>
      <c r="R577" s="1" t="str">
        <f ca="1">IF(OR(M577="〇",N577="〇"),DATEDIF($A$1,AB577,"d")+1,"-")</f>
        <v>-</v>
      </c>
      <c r="S577" s="1">
        <f ca="1">IF(AND(M577="×",OR(N577="×",N577="")),DATEDIF($A$1,AA577,"d"),"-")</f>
        <v>218</v>
      </c>
      <c r="T577" s="10">
        <f t="shared" ca="1" si="121"/>
        <v>1</v>
      </c>
      <c r="U577" s="11">
        <f t="shared" si="122"/>
        <v>0.12708333333333333</v>
      </c>
      <c r="V577" s="11" t="str">
        <f t="shared" ca="1" si="123"/>
        <v>-</v>
      </c>
      <c r="W577" s="7">
        <f ca="1">IF(OR(M577="〇",N577="〇"),IF(E577&lt;=$C$1,YEAR(TODAY()),YEAR(TODAY())-1),IF(E577&lt;=$C$1,YEAR(TODAY())+1,YEAR(TODAY())))</f>
        <v>2022</v>
      </c>
      <c r="X577" s="7" t="str">
        <f t="shared" si="115"/>
        <v>0505</v>
      </c>
      <c r="Y577" s="7">
        <f ca="1">IF(H577&lt;$C$1,YEAR(TODAY())+1,YEAR(TODAY()))</f>
        <v>2022</v>
      </c>
      <c r="Z577" s="8" t="str">
        <f t="shared" si="116"/>
        <v>0505</v>
      </c>
      <c r="AA577" s="9">
        <f t="shared" ca="1" si="124"/>
        <v>44686</v>
      </c>
      <c r="AB577" s="9">
        <f t="shared" ca="1" si="125"/>
        <v>44686</v>
      </c>
    </row>
    <row r="578" spans="1:28" x14ac:dyDescent="0.7">
      <c r="A578" s="1" t="s">
        <v>593</v>
      </c>
      <c r="B578" s="1" t="s">
        <v>115</v>
      </c>
      <c r="C578" s="1">
        <v>5</v>
      </c>
      <c r="E578" s="4">
        <v>606</v>
      </c>
      <c r="F578" s="4" t="str">
        <f t="shared" si="117"/>
        <v/>
      </c>
      <c r="G578" s="4" t="str">
        <f t="shared" si="118"/>
        <v/>
      </c>
      <c r="H578" s="4">
        <v>606</v>
      </c>
      <c r="I578" s="3">
        <v>0.84722222222222221</v>
      </c>
      <c r="J578" s="3" t="str">
        <f t="shared" si="119"/>
        <v/>
      </c>
      <c r="K578" s="3" t="str">
        <f t="shared" si="120"/>
        <v/>
      </c>
      <c r="L578" s="11">
        <v>0.97430555555555554</v>
      </c>
      <c r="M578" s="1" t="str">
        <f ca="1">IF(E578&lt;=H578,IF(AND($C$1&gt;=E578,$C$1&lt;=H578),"〇","×"),IF(AND($C$1&gt;=E578,$C$1&lt;=F578),"〇","×"))</f>
        <v>×</v>
      </c>
      <c r="N578" s="1" t="str">
        <f>IF(E578&gt;H578,IF(AND($C$1&gt;=G578,$C$1&lt;=H578),"〇","×"),"")</f>
        <v/>
      </c>
      <c r="O578" s="1" t="str">
        <f t="shared" ca="1" si="126"/>
        <v>×</v>
      </c>
      <c r="P578" s="1" t="str">
        <f t="shared" si="127"/>
        <v/>
      </c>
      <c r="Q578" s="1" t="str">
        <f t="shared" ca="1" si="128"/>
        <v>×</v>
      </c>
      <c r="R578" s="1" t="str">
        <f ca="1">IF(OR(M578="〇",N578="〇"),DATEDIF($A$1,AB578,"d")+1,"-")</f>
        <v>-</v>
      </c>
      <c r="S578" s="1">
        <f ca="1">IF(AND(M578="×",OR(N578="×",N578="")),DATEDIF($A$1,AA578,"d"),"-")</f>
        <v>250</v>
      </c>
      <c r="T578" s="10">
        <f t="shared" ca="1" si="121"/>
        <v>1</v>
      </c>
      <c r="U578" s="11">
        <f t="shared" si="122"/>
        <v>0.12708333333333333</v>
      </c>
      <c r="V578" s="11" t="str">
        <f t="shared" ca="1" si="123"/>
        <v>-</v>
      </c>
      <c r="W578" s="7">
        <f ca="1">IF(OR(M578="〇",N578="〇"),IF(E578&lt;=$C$1,YEAR(TODAY()),YEAR(TODAY())-1),IF(E578&lt;=$C$1,YEAR(TODAY())+1,YEAR(TODAY())))</f>
        <v>2022</v>
      </c>
      <c r="X578" s="7" t="str">
        <f t="shared" si="115"/>
        <v>0606</v>
      </c>
      <c r="Y578" s="7">
        <f ca="1">IF(H578&lt;$C$1,YEAR(TODAY())+1,YEAR(TODAY()))</f>
        <v>2022</v>
      </c>
      <c r="Z578" s="8" t="str">
        <f t="shared" si="116"/>
        <v>0606</v>
      </c>
      <c r="AA578" s="9">
        <f t="shared" ca="1" si="124"/>
        <v>44718</v>
      </c>
      <c r="AB578" s="9">
        <f t="shared" ca="1" si="125"/>
        <v>44718</v>
      </c>
    </row>
    <row r="579" spans="1:28" x14ac:dyDescent="0.7">
      <c r="A579" s="1" t="s">
        <v>594</v>
      </c>
      <c r="B579" s="1" t="s">
        <v>115</v>
      </c>
      <c r="C579" s="1">
        <v>5</v>
      </c>
      <c r="E579" s="4">
        <v>707</v>
      </c>
      <c r="F579" s="4" t="str">
        <f t="shared" si="117"/>
        <v/>
      </c>
      <c r="G579" s="4" t="str">
        <f t="shared" si="118"/>
        <v/>
      </c>
      <c r="H579" s="4">
        <v>707</v>
      </c>
      <c r="I579" s="3">
        <v>0.84722222222222221</v>
      </c>
      <c r="J579" s="3" t="str">
        <f t="shared" si="119"/>
        <v/>
      </c>
      <c r="K579" s="3" t="str">
        <f t="shared" si="120"/>
        <v/>
      </c>
      <c r="L579" s="11">
        <v>0.97430555555555554</v>
      </c>
      <c r="M579" s="1" t="str">
        <f ca="1">IF(E579&lt;=H579,IF(AND($C$1&gt;=E579,$C$1&lt;=H579),"〇","×"),IF(AND($C$1&gt;=E579,$C$1&lt;=F579),"〇","×"))</f>
        <v>×</v>
      </c>
      <c r="N579" s="1" t="str">
        <f>IF(E579&gt;H579,IF(AND($C$1&gt;=G579,$C$1&lt;=H579),"〇","×"),"")</f>
        <v/>
      </c>
      <c r="O579" s="1" t="str">
        <f t="shared" ca="1" si="126"/>
        <v>×</v>
      </c>
      <c r="P579" s="1" t="str">
        <f t="shared" si="127"/>
        <v/>
      </c>
      <c r="Q579" s="1" t="str">
        <f t="shared" ca="1" si="128"/>
        <v>×</v>
      </c>
      <c r="R579" s="1" t="str">
        <f ca="1">IF(OR(M579="〇",N579="〇"),DATEDIF($A$1,AB579,"d")+1,"-")</f>
        <v>-</v>
      </c>
      <c r="S579" s="1">
        <f ca="1">IF(AND(M579="×",OR(N579="×",N579="")),DATEDIF($A$1,AA579,"d"),"-")</f>
        <v>281</v>
      </c>
      <c r="T579" s="10">
        <f t="shared" ca="1" si="121"/>
        <v>1</v>
      </c>
      <c r="U579" s="11">
        <f t="shared" si="122"/>
        <v>0.12708333333333333</v>
      </c>
      <c r="V579" s="11" t="str">
        <f t="shared" ca="1" si="123"/>
        <v>-</v>
      </c>
      <c r="W579" s="7">
        <f ca="1">IF(OR(M579="〇",N579="〇"),IF(E579&lt;=$C$1,YEAR(TODAY()),YEAR(TODAY())-1),IF(E579&lt;=$C$1,YEAR(TODAY())+1,YEAR(TODAY())))</f>
        <v>2022</v>
      </c>
      <c r="X579" s="7" t="str">
        <f t="shared" si="115"/>
        <v>0707</v>
      </c>
      <c r="Y579" s="7">
        <f ca="1">IF(H579&lt;$C$1,YEAR(TODAY())+1,YEAR(TODAY()))</f>
        <v>2022</v>
      </c>
      <c r="Z579" s="8" t="str">
        <f t="shared" si="116"/>
        <v>0707</v>
      </c>
      <c r="AA579" s="9">
        <f t="shared" ca="1" si="124"/>
        <v>44749</v>
      </c>
      <c r="AB579" s="9">
        <f t="shared" ca="1" si="125"/>
        <v>44749</v>
      </c>
    </row>
    <row r="580" spans="1:28" x14ac:dyDescent="0.7">
      <c r="A580" s="1" t="s">
        <v>595</v>
      </c>
      <c r="B580" s="1" t="s">
        <v>114</v>
      </c>
      <c r="C580" s="1">
        <v>5</v>
      </c>
      <c r="E580" s="4">
        <v>808</v>
      </c>
      <c r="F580" s="4" t="str">
        <f t="shared" si="117"/>
        <v/>
      </c>
      <c r="G580" s="4" t="str">
        <f t="shared" si="118"/>
        <v/>
      </c>
      <c r="H580" s="4">
        <v>808</v>
      </c>
      <c r="I580" s="3">
        <v>0.84722222222222221</v>
      </c>
      <c r="J580" s="3" t="str">
        <f t="shared" si="119"/>
        <v/>
      </c>
      <c r="K580" s="3" t="str">
        <f t="shared" si="120"/>
        <v/>
      </c>
      <c r="L580" s="11">
        <v>0.97430555555555554</v>
      </c>
      <c r="M580" s="1" t="str">
        <f ca="1">IF(E580&lt;=H580,IF(AND($C$1&gt;=E580,$C$1&lt;=H580),"〇","×"),IF(AND($C$1&gt;=E580,$C$1&lt;=F580),"〇","×"))</f>
        <v>×</v>
      </c>
      <c r="N580" s="1" t="str">
        <f>IF(E580&gt;H580,IF(AND($C$1&gt;=G580,$C$1&lt;=H580),"〇","×"),"")</f>
        <v/>
      </c>
      <c r="O580" s="1" t="str">
        <f t="shared" ca="1" si="126"/>
        <v>×</v>
      </c>
      <c r="P580" s="1" t="str">
        <f t="shared" si="127"/>
        <v/>
      </c>
      <c r="Q580" s="1" t="str">
        <f t="shared" ca="1" si="128"/>
        <v>×</v>
      </c>
      <c r="R580" s="1" t="str">
        <f ca="1">IF(OR(M580="〇",N580="〇"),DATEDIF($A$1,AB580,"d")+1,"-")</f>
        <v>-</v>
      </c>
      <c r="S580" s="1">
        <f ca="1">IF(AND(M580="×",OR(N580="×",N580="")),DATEDIF($A$1,AA580,"d"),"-")</f>
        <v>313</v>
      </c>
      <c r="T580" s="10">
        <f t="shared" ca="1" si="121"/>
        <v>1</v>
      </c>
      <c r="U580" s="11">
        <f t="shared" si="122"/>
        <v>0.12708333333333333</v>
      </c>
      <c r="V580" s="11" t="str">
        <f t="shared" ca="1" si="123"/>
        <v>-</v>
      </c>
      <c r="W580" s="7">
        <f ca="1">IF(OR(M580="〇",N580="〇"),IF(E580&lt;=$C$1,YEAR(TODAY()),YEAR(TODAY())-1),IF(E580&lt;=$C$1,YEAR(TODAY())+1,YEAR(TODAY())))</f>
        <v>2022</v>
      </c>
      <c r="X580" s="7" t="str">
        <f t="shared" ref="X580:X643" si="129">TEXT(E580,"0###")</f>
        <v>0808</v>
      </c>
      <c r="Y580" s="7">
        <f ca="1">IF(H580&lt;$C$1,YEAR(TODAY())+1,YEAR(TODAY()))</f>
        <v>2022</v>
      </c>
      <c r="Z580" s="8" t="str">
        <f t="shared" ref="Z580:Z643" si="130">TEXT(H580,"0###")</f>
        <v>0808</v>
      </c>
      <c r="AA580" s="9">
        <f t="shared" ca="1" si="124"/>
        <v>44781</v>
      </c>
      <c r="AB580" s="9">
        <f t="shared" ca="1" si="125"/>
        <v>44781</v>
      </c>
    </row>
    <row r="581" spans="1:28" x14ac:dyDescent="0.7">
      <c r="A581" s="1" t="s">
        <v>596</v>
      </c>
      <c r="B581" s="1" t="s">
        <v>114</v>
      </c>
      <c r="C581" s="1">
        <v>5</v>
      </c>
      <c r="E581" s="4">
        <v>909</v>
      </c>
      <c r="F581" s="4" t="str">
        <f t="shared" ref="F581:F644" si="131">IF(E581&gt;H581,1231,"")</f>
        <v/>
      </c>
      <c r="G581" s="4" t="str">
        <f t="shared" ref="G581:G644" si="132">IF(E581&gt;H581,101,"")</f>
        <v/>
      </c>
      <c r="H581" s="4">
        <v>909</v>
      </c>
      <c r="I581" s="3">
        <v>0.84722222222222221</v>
      </c>
      <c r="J581" s="3" t="str">
        <f t="shared" ref="J581:J644" si="133">IF(I581&gt;L581,TIME(23,59,0),"")</f>
        <v/>
      </c>
      <c r="K581" s="3" t="str">
        <f t="shared" ref="K581:K644" si="134">IF(I581&gt;L581,TIME(0,0,0),"")</f>
        <v/>
      </c>
      <c r="L581" s="11">
        <v>0.97430555555555554</v>
      </c>
      <c r="M581" s="1" t="str">
        <f ca="1">IF(E581&lt;=H581,IF(AND($C$1&gt;=E581,$C$1&lt;=H581),"〇","×"),IF(AND($C$1&gt;=E581,$C$1&lt;=F581),"〇","×"))</f>
        <v>×</v>
      </c>
      <c r="N581" s="1" t="str">
        <f>IF(E581&gt;H581,IF(AND($C$1&gt;=G581,$C$1&lt;=H581),"〇","×"),"")</f>
        <v/>
      </c>
      <c r="O581" s="1" t="str">
        <f t="shared" ca="1" si="126"/>
        <v>×</v>
      </c>
      <c r="P581" s="1" t="str">
        <f t="shared" si="127"/>
        <v/>
      </c>
      <c r="Q581" s="1" t="str">
        <f t="shared" ca="1" si="128"/>
        <v>×</v>
      </c>
      <c r="R581" s="1" t="str">
        <f ca="1">IF(OR(M581="〇",N581="〇"),DATEDIF($A$1,AB581,"d")+1,"-")</f>
        <v>-</v>
      </c>
      <c r="S581" s="1">
        <f ca="1">IF(AND(M581="×",OR(N581="×",N581="")),DATEDIF($A$1,AA581,"d"),"-")</f>
        <v>345</v>
      </c>
      <c r="T581" s="10">
        <f t="shared" ref="T581:T644" ca="1" si="135">DATEDIF(AA581,AB581,"d")+1</f>
        <v>1</v>
      </c>
      <c r="U581" s="11">
        <f t="shared" ref="U581:U644" si="136">IF(I581&lt;L581,L581-I581,I581-L581)</f>
        <v>0.12708333333333333</v>
      </c>
      <c r="V581" s="11" t="str">
        <f t="shared" ref="V581:V644" ca="1" si="137">IF(Q581="◎",IF(U581=0.999305555555556,"いつでも",L581+IF($B$1&gt;L581,1,0)-$B$1),"-")</f>
        <v>-</v>
      </c>
      <c r="W581" s="7">
        <f ca="1">IF(OR(M581="〇",N581="〇"),IF(E581&lt;=$C$1,YEAR(TODAY()),YEAR(TODAY())-1),IF(E581&lt;=$C$1,YEAR(TODAY())+1,YEAR(TODAY())))</f>
        <v>2022</v>
      </c>
      <c r="X581" s="7" t="str">
        <f t="shared" si="129"/>
        <v>0909</v>
      </c>
      <c r="Y581" s="7">
        <f ca="1">IF(H581&lt;$C$1,YEAR(TODAY())+1,YEAR(TODAY()))</f>
        <v>2022</v>
      </c>
      <c r="Z581" s="8" t="str">
        <f t="shared" si="130"/>
        <v>0909</v>
      </c>
      <c r="AA581" s="9">
        <f t="shared" ref="AA581:AA644" ca="1" si="138">DATEVALUE(TEXT(W581&amp;X581,"0000!/00!/00"))</f>
        <v>44813</v>
      </c>
      <c r="AB581" s="9">
        <f t="shared" ref="AB581:AB644" ca="1" si="139">DATEVALUE(TEXT(Y581&amp;Z581,"0000!/00!/00"))</f>
        <v>44813</v>
      </c>
    </row>
    <row r="582" spans="1:28" x14ac:dyDescent="0.7">
      <c r="A582" s="1" t="s">
        <v>597</v>
      </c>
      <c r="B582" s="1" t="s">
        <v>114</v>
      </c>
      <c r="C582" s="1">
        <v>5</v>
      </c>
      <c r="E582" s="4">
        <v>1010</v>
      </c>
      <c r="F582" s="4" t="str">
        <f t="shared" si="131"/>
        <v/>
      </c>
      <c r="G582" s="4" t="str">
        <f t="shared" si="132"/>
        <v/>
      </c>
      <c r="H582" s="4">
        <v>1010</v>
      </c>
      <c r="I582" s="3">
        <v>0.84722222222222221</v>
      </c>
      <c r="J582" s="3" t="str">
        <f t="shared" si="133"/>
        <v/>
      </c>
      <c r="K582" s="3" t="str">
        <f t="shared" si="134"/>
        <v/>
      </c>
      <c r="L582" s="11">
        <v>0.97430555555555554</v>
      </c>
      <c r="M582" s="1" t="str">
        <f ca="1">IF(E582&lt;=H582,IF(AND($C$1&gt;=E582,$C$1&lt;=H582),"〇","×"),IF(AND($C$1&gt;=E582,$C$1&lt;=F582),"〇","×"))</f>
        <v>×</v>
      </c>
      <c r="N582" s="1" t="str">
        <f>IF(E582&gt;H582,IF(AND($C$1&gt;=G582,$C$1&lt;=H582),"〇","×"),"")</f>
        <v/>
      </c>
      <c r="O582" s="1" t="str">
        <f t="shared" ca="1" si="126"/>
        <v>×</v>
      </c>
      <c r="P582" s="1" t="str">
        <f t="shared" si="127"/>
        <v/>
      </c>
      <c r="Q582" s="1" t="str">
        <f t="shared" ca="1" si="128"/>
        <v>×</v>
      </c>
      <c r="R582" s="1" t="str">
        <f ca="1">IF(OR(M582="〇",N582="〇"),DATEDIF($A$1,AB582,"d")+1,"-")</f>
        <v>-</v>
      </c>
      <c r="S582" s="1">
        <f ca="1">IF(AND(M582="×",OR(N582="×",N582="")),DATEDIF($A$1,AA582,"d"),"-")</f>
        <v>11</v>
      </c>
      <c r="T582" s="10">
        <f t="shared" ca="1" si="135"/>
        <v>1</v>
      </c>
      <c r="U582" s="11">
        <f t="shared" si="136"/>
        <v>0.12708333333333333</v>
      </c>
      <c r="V582" s="11" t="str">
        <f t="shared" ca="1" si="137"/>
        <v>-</v>
      </c>
      <c r="W582" s="7">
        <f ca="1">IF(OR(M582="〇",N582="〇"),IF(E582&lt;=$C$1,YEAR(TODAY()),YEAR(TODAY())-1),IF(E582&lt;=$C$1,YEAR(TODAY())+1,YEAR(TODAY())))</f>
        <v>2021</v>
      </c>
      <c r="X582" s="7" t="str">
        <f t="shared" si="129"/>
        <v>1010</v>
      </c>
      <c r="Y582" s="7">
        <f ca="1">IF(H582&lt;$C$1,YEAR(TODAY())+1,YEAR(TODAY()))</f>
        <v>2021</v>
      </c>
      <c r="Z582" s="8" t="str">
        <f t="shared" si="130"/>
        <v>1010</v>
      </c>
      <c r="AA582" s="9">
        <f t="shared" ca="1" si="138"/>
        <v>44479</v>
      </c>
      <c r="AB582" s="9">
        <f t="shared" ca="1" si="139"/>
        <v>44479</v>
      </c>
    </row>
    <row r="583" spans="1:28" x14ac:dyDescent="0.7">
      <c r="A583" s="1" t="s">
        <v>598</v>
      </c>
      <c r="B583" s="1" t="s">
        <v>114</v>
      </c>
      <c r="C583" s="1">
        <v>5</v>
      </c>
      <c r="E583" s="4">
        <v>1101</v>
      </c>
      <c r="F583" s="4" t="str">
        <f t="shared" si="131"/>
        <v/>
      </c>
      <c r="G583" s="4" t="str">
        <f t="shared" si="132"/>
        <v/>
      </c>
      <c r="H583" s="4">
        <v>1101</v>
      </c>
      <c r="I583" s="3">
        <v>0.84722222222222221</v>
      </c>
      <c r="J583" s="3" t="str">
        <f t="shared" si="133"/>
        <v/>
      </c>
      <c r="K583" s="3" t="str">
        <f t="shared" si="134"/>
        <v/>
      </c>
      <c r="L583" s="11">
        <v>0.97430555555555554</v>
      </c>
      <c r="M583" s="1" t="str">
        <f ca="1">IF(E583&lt;=H583,IF(AND($C$1&gt;=E583,$C$1&lt;=H583),"〇","×"),IF(AND($C$1&gt;=E583,$C$1&lt;=F583),"〇","×"))</f>
        <v>×</v>
      </c>
      <c r="N583" s="1" t="str">
        <f>IF(E583&gt;H583,IF(AND($C$1&gt;=G583,$C$1&lt;=H583),"〇","×"),"")</f>
        <v/>
      </c>
      <c r="O583" s="1" t="str">
        <f t="shared" ca="1" si="126"/>
        <v>×</v>
      </c>
      <c r="P583" s="1" t="str">
        <f t="shared" si="127"/>
        <v/>
      </c>
      <c r="Q583" s="1" t="str">
        <f t="shared" ca="1" si="128"/>
        <v>×</v>
      </c>
      <c r="R583" s="1" t="str">
        <f ca="1">IF(OR(M583="〇",N583="〇"),DATEDIF($A$1,AB583,"d")+1,"-")</f>
        <v>-</v>
      </c>
      <c r="S583" s="1">
        <f ca="1">IF(AND(M583="×",OR(N583="×",N583="")),DATEDIF($A$1,AA583,"d"),"-")</f>
        <v>33</v>
      </c>
      <c r="T583" s="10">
        <f t="shared" ca="1" si="135"/>
        <v>1</v>
      </c>
      <c r="U583" s="11">
        <f t="shared" si="136"/>
        <v>0.12708333333333333</v>
      </c>
      <c r="V583" s="11" t="str">
        <f t="shared" ca="1" si="137"/>
        <v>-</v>
      </c>
      <c r="W583" s="7">
        <f ca="1">IF(OR(M583="〇",N583="〇"),IF(E583&lt;=$C$1,YEAR(TODAY()),YEAR(TODAY())-1),IF(E583&lt;=$C$1,YEAR(TODAY())+1,YEAR(TODAY())))</f>
        <v>2021</v>
      </c>
      <c r="X583" s="7" t="str">
        <f t="shared" si="129"/>
        <v>1101</v>
      </c>
      <c r="Y583" s="7">
        <f ca="1">IF(H583&lt;$C$1,YEAR(TODAY())+1,YEAR(TODAY()))</f>
        <v>2021</v>
      </c>
      <c r="Z583" s="8" t="str">
        <f t="shared" si="130"/>
        <v>1101</v>
      </c>
      <c r="AA583" s="9">
        <f t="shared" ca="1" si="138"/>
        <v>44501</v>
      </c>
      <c r="AB583" s="9">
        <f t="shared" ca="1" si="139"/>
        <v>44501</v>
      </c>
    </row>
    <row r="584" spans="1:28" x14ac:dyDescent="0.7">
      <c r="A584" s="1" t="s">
        <v>599</v>
      </c>
      <c r="B584" s="1" t="s">
        <v>60</v>
      </c>
      <c r="C584" s="1">
        <v>5</v>
      </c>
      <c r="E584" s="4">
        <v>1111</v>
      </c>
      <c r="F584" s="4" t="str">
        <f t="shared" si="131"/>
        <v/>
      </c>
      <c r="G584" s="4" t="str">
        <f t="shared" si="132"/>
        <v/>
      </c>
      <c r="H584" s="4">
        <v>1111</v>
      </c>
      <c r="I584" s="3">
        <v>0.84722222222222221</v>
      </c>
      <c r="J584" s="3" t="str">
        <f t="shared" si="133"/>
        <v/>
      </c>
      <c r="K584" s="3" t="str">
        <f t="shared" si="134"/>
        <v/>
      </c>
      <c r="L584" s="11">
        <v>0.97430555555555554</v>
      </c>
      <c r="M584" s="1" t="str">
        <f ca="1">IF(E584&lt;=H584,IF(AND($C$1&gt;=E584,$C$1&lt;=H584),"〇","×"),IF(AND($C$1&gt;=E584,$C$1&lt;=F584),"〇","×"))</f>
        <v>×</v>
      </c>
      <c r="N584" s="1" t="str">
        <f>IF(E584&gt;H584,IF(AND($C$1&gt;=G584,$C$1&lt;=H584),"〇","×"),"")</f>
        <v/>
      </c>
      <c r="O584" s="1" t="str">
        <f t="shared" ca="1" si="126"/>
        <v>×</v>
      </c>
      <c r="P584" s="1" t="str">
        <f t="shared" si="127"/>
        <v/>
      </c>
      <c r="Q584" s="1" t="str">
        <f t="shared" ca="1" si="128"/>
        <v>×</v>
      </c>
      <c r="R584" s="1" t="str">
        <f ca="1">IF(OR(M584="〇",N584="〇"),DATEDIF($A$1,AB584,"d")+1,"-")</f>
        <v>-</v>
      </c>
      <c r="S584" s="1">
        <f ca="1">IF(AND(M584="×",OR(N584="×",N584="")),DATEDIF($A$1,AA584,"d"),"-")</f>
        <v>43</v>
      </c>
      <c r="T584" s="10">
        <f t="shared" ca="1" si="135"/>
        <v>1</v>
      </c>
      <c r="U584" s="11">
        <f t="shared" si="136"/>
        <v>0.12708333333333333</v>
      </c>
      <c r="V584" s="11" t="str">
        <f t="shared" ca="1" si="137"/>
        <v>-</v>
      </c>
      <c r="W584" s="7">
        <f ca="1">IF(OR(M584="〇",N584="〇"),IF(E584&lt;=$C$1,YEAR(TODAY()),YEAR(TODAY())-1),IF(E584&lt;=$C$1,YEAR(TODAY())+1,YEAR(TODAY())))</f>
        <v>2021</v>
      </c>
      <c r="X584" s="7" t="str">
        <f t="shared" si="129"/>
        <v>1111</v>
      </c>
      <c r="Y584" s="7">
        <f ca="1">IF(H584&lt;$C$1,YEAR(TODAY())+1,YEAR(TODAY()))</f>
        <v>2021</v>
      </c>
      <c r="Z584" s="8" t="str">
        <f t="shared" si="130"/>
        <v>1111</v>
      </c>
      <c r="AA584" s="9">
        <f t="shared" ca="1" si="138"/>
        <v>44511</v>
      </c>
      <c r="AB584" s="9">
        <f t="shared" ca="1" si="139"/>
        <v>44511</v>
      </c>
    </row>
    <row r="585" spans="1:28" x14ac:dyDescent="0.7">
      <c r="A585" s="1" t="s">
        <v>600</v>
      </c>
      <c r="B585" s="1" t="s">
        <v>60</v>
      </c>
      <c r="C585" s="1">
        <v>5</v>
      </c>
      <c r="E585" s="4">
        <v>1212</v>
      </c>
      <c r="F585" s="4" t="str">
        <f t="shared" si="131"/>
        <v/>
      </c>
      <c r="G585" s="4" t="str">
        <f t="shared" si="132"/>
        <v/>
      </c>
      <c r="H585" s="4">
        <v>1212</v>
      </c>
      <c r="I585" s="3">
        <v>0.84722222222222221</v>
      </c>
      <c r="J585" s="3" t="str">
        <f t="shared" si="133"/>
        <v/>
      </c>
      <c r="K585" s="3" t="str">
        <f t="shared" si="134"/>
        <v/>
      </c>
      <c r="L585" s="11">
        <v>0.97430555555555554</v>
      </c>
      <c r="M585" s="1" t="str">
        <f ca="1">IF(E585&lt;=H585,IF(AND($C$1&gt;=E585,$C$1&lt;=H585),"〇","×"),IF(AND($C$1&gt;=E585,$C$1&lt;=F585),"〇","×"))</f>
        <v>×</v>
      </c>
      <c r="N585" s="1" t="str">
        <f>IF(E585&gt;H585,IF(AND($C$1&gt;=G585,$C$1&lt;=H585),"〇","×"),"")</f>
        <v/>
      </c>
      <c r="O585" s="1" t="str">
        <f t="shared" ca="1" si="126"/>
        <v>×</v>
      </c>
      <c r="P585" s="1" t="str">
        <f t="shared" si="127"/>
        <v/>
      </c>
      <c r="Q585" s="1" t="str">
        <f t="shared" ca="1" si="128"/>
        <v>×</v>
      </c>
      <c r="R585" s="1" t="str">
        <f ca="1">IF(OR(M585="〇",N585="〇"),DATEDIF($A$1,AB585,"d")+1,"-")</f>
        <v>-</v>
      </c>
      <c r="S585" s="1">
        <f ca="1">IF(AND(M585="×",OR(N585="×",N585="")),DATEDIF($A$1,AA585,"d"),"-")</f>
        <v>74</v>
      </c>
      <c r="T585" s="10">
        <f t="shared" ca="1" si="135"/>
        <v>1</v>
      </c>
      <c r="U585" s="11">
        <f t="shared" si="136"/>
        <v>0.12708333333333333</v>
      </c>
      <c r="V585" s="11" t="str">
        <f t="shared" ca="1" si="137"/>
        <v>-</v>
      </c>
      <c r="W585" s="7">
        <f ca="1">IF(OR(M585="〇",N585="〇"),IF(E585&lt;=$C$1,YEAR(TODAY()),YEAR(TODAY())-1),IF(E585&lt;=$C$1,YEAR(TODAY())+1,YEAR(TODAY())))</f>
        <v>2021</v>
      </c>
      <c r="X585" s="7" t="str">
        <f t="shared" si="129"/>
        <v>1212</v>
      </c>
      <c r="Y585" s="7">
        <f ca="1">IF(H585&lt;$C$1,YEAR(TODAY())+1,YEAR(TODAY()))</f>
        <v>2021</v>
      </c>
      <c r="Z585" s="8" t="str">
        <f t="shared" si="130"/>
        <v>1212</v>
      </c>
      <c r="AA585" s="9">
        <f t="shared" ca="1" si="138"/>
        <v>44542</v>
      </c>
      <c r="AB585" s="9">
        <f t="shared" ca="1" si="139"/>
        <v>44542</v>
      </c>
    </row>
    <row r="586" spans="1:28" x14ac:dyDescent="0.7">
      <c r="A586" s="1" t="s">
        <v>601</v>
      </c>
      <c r="B586" s="1" t="s">
        <v>114</v>
      </c>
      <c r="C586" s="1">
        <v>5</v>
      </c>
      <c r="E586" s="4">
        <v>101</v>
      </c>
      <c r="F586" s="4" t="str">
        <f t="shared" si="131"/>
        <v/>
      </c>
      <c r="G586" s="4" t="str">
        <f t="shared" si="132"/>
        <v/>
      </c>
      <c r="H586" s="4">
        <v>101</v>
      </c>
      <c r="I586" s="3">
        <v>0.84722222222222221</v>
      </c>
      <c r="J586" s="3" t="str">
        <f t="shared" si="133"/>
        <v/>
      </c>
      <c r="K586" s="3" t="str">
        <f t="shared" si="134"/>
        <v/>
      </c>
      <c r="L586" s="11">
        <v>0.97430555555555554</v>
      </c>
      <c r="M586" s="1" t="str">
        <f ca="1">IF(E586&lt;=H586,IF(AND($C$1&gt;=E586,$C$1&lt;=H586),"〇","×"),IF(AND($C$1&gt;=E586,$C$1&lt;=F586),"〇","×"))</f>
        <v>×</v>
      </c>
      <c r="N586" s="1" t="str">
        <f>IF(E586&gt;H586,IF(AND($C$1&gt;=G586,$C$1&lt;=H586),"〇","×"),"")</f>
        <v/>
      </c>
      <c r="O586" s="1" t="str">
        <f t="shared" ca="1" si="126"/>
        <v>×</v>
      </c>
      <c r="P586" s="1" t="str">
        <f t="shared" si="127"/>
        <v/>
      </c>
      <c r="Q586" s="1" t="str">
        <f t="shared" ca="1" si="128"/>
        <v>×</v>
      </c>
      <c r="R586" s="1" t="str">
        <f ca="1">IF(OR(M586="〇",N586="〇"),DATEDIF($A$1,AB586,"d")+1,"-")</f>
        <v>-</v>
      </c>
      <c r="S586" s="1">
        <f ca="1">IF(AND(M586="×",OR(N586="×",N586="")),DATEDIF($A$1,AA586,"d"),"-")</f>
        <v>94</v>
      </c>
      <c r="T586" s="10">
        <f t="shared" ca="1" si="135"/>
        <v>1</v>
      </c>
      <c r="U586" s="11">
        <f t="shared" si="136"/>
        <v>0.12708333333333333</v>
      </c>
      <c r="V586" s="11" t="str">
        <f t="shared" ca="1" si="137"/>
        <v>-</v>
      </c>
      <c r="W586" s="7">
        <f ca="1">IF(OR(M586="〇",N586="〇"),IF(E586&lt;=$C$1,YEAR(TODAY()),YEAR(TODAY())-1),IF(E586&lt;=$C$1,YEAR(TODAY())+1,YEAR(TODAY())))</f>
        <v>2022</v>
      </c>
      <c r="X586" s="7" t="str">
        <f t="shared" si="129"/>
        <v>0101</v>
      </c>
      <c r="Y586" s="7">
        <f ca="1">IF(H586&lt;$C$1,YEAR(TODAY())+1,YEAR(TODAY()))</f>
        <v>2022</v>
      </c>
      <c r="Z586" s="8" t="str">
        <f t="shared" si="130"/>
        <v>0101</v>
      </c>
      <c r="AA586" s="9">
        <f t="shared" ca="1" si="138"/>
        <v>44562</v>
      </c>
      <c r="AB586" s="9">
        <f t="shared" ca="1" si="139"/>
        <v>44562</v>
      </c>
    </row>
    <row r="587" spans="1:28" x14ac:dyDescent="0.7">
      <c r="A587" s="1" t="s">
        <v>602</v>
      </c>
      <c r="B587" s="1" t="s">
        <v>114</v>
      </c>
      <c r="C587" s="1">
        <v>5</v>
      </c>
      <c r="E587" s="4">
        <v>111</v>
      </c>
      <c r="F587" s="4" t="str">
        <f t="shared" si="131"/>
        <v/>
      </c>
      <c r="G587" s="4" t="str">
        <f t="shared" si="132"/>
        <v/>
      </c>
      <c r="H587" s="4">
        <v>111</v>
      </c>
      <c r="I587" s="3">
        <v>0.84722222222222221</v>
      </c>
      <c r="J587" s="3" t="str">
        <f t="shared" si="133"/>
        <v/>
      </c>
      <c r="K587" s="3" t="str">
        <f t="shared" si="134"/>
        <v/>
      </c>
      <c r="L587" s="11">
        <v>0.97430555555555554</v>
      </c>
      <c r="M587" s="1" t="str">
        <f ca="1">IF(E587&lt;=H587,IF(AND($C$1&gt;=E587,$C$1&lt;=H587),"〇","×"),IF(AND($C$1&gt;=E587,$C$1&lt;=F587),"〇","×"))</f>
        <v>×</v>
      </c>
      <c r="N587" s="1" t="str">
        <f>IF(E587&gt;H587,IF(AND($C$1&gt;=G587,$C$1&lt;=H587),"〇","×"),"")</f>
        <v/>
      </c>
      <c r="O587" s="1" t="str">
        <f t="shared" ca="1" si="126"/>
        <v>×</v>
      </c>
      <c r="P587" s="1" t="str">
        <f t="shared" si="127"/>
        <v/>
      </c>
      <c r="Q587" s="1" t="str">
        <f t="shared" ca="1" si="128"/>
        <v>×</v>
      </c>
      <c r="R587" s="1" t="str">
        <f ca="1">IF(OR(M587="〇",N587="〇"),DATEDIF($A$1,AB587,"d")+1,"-")</f>
        <v>-</v>
      </c>
      <c r="S587" s="1">
        <f ca="1">IF(AND(M587="×",OR(N587="×",N587="")),DATEDIF($A$1,AA587,"d"),"-")</f>
        <v>104</v>
      </c>
      <c r="T587" s="10">
        <f t="shared" ca="1" si="135"/>
        <v>1</v>
      </c>
      <c r="U587" s="11">
        <f t="shared" si="136"/>
        <v>0.12708333333333333</v>
      </c>
      <c r="V587" s="11" t="str">
        <f t="shared" ca="1" si="137"/>
        <v>-</v>
      </c>
      <c r="W587" s="7">
        <f ca="1">IF(OR(M587="〇",N587="〇"),IF(E587&lt;=$C$1,YEAR(TODAY()),YEAR(TODAY())-1),IF(E587&lt;=$C$1,YEAR(TODAY())+1,YEAR(TODAY())))</f>
        <v>2022</v>
      </c>
      <c r="X587" s="7" t="str">
        <f t="shared" si="129"/>
        <v>0111</v>
      </c>
      <c r="Y587" s="7">
        <f ca="1">IF(H587&lt;$C$1,YEAR(TODAY())+1,YEAR(TODAY()))</f>
        <v>2022</v>
      </c>
      <c r="Z587" s="8" t="str">
        <f t="shared" si="130"/>
        <v>0111</v>
      </c>
      <c r="AA587" s="9">
        <f t="shared" ca="1" si="138"/>
        <v>44572</v>
      </c>
      <c r="AB587" s="9">
        <f t="shared" ca="1" si="139"/>
        <v>44572</v>
      </c>
    </row>
    <row r="588" spans="1:28" x14ac:dyDescent="0.7">
      <c r="A588" s="1" t="s">
        <v>603</v>
      </c>
      <c r="B588" s="1" t="s">
        <v>114</v>
      </c>
      <c r="C588" s="1">
        <v>5</v>
      </c>
      <c r="E588" s="4">
        <v>202</v>
      </c>
      <c r="F588" s="4" t="str">
        <f t="shared" si="131"/>
        <v/>
      </c>
      <c r="G588" s="4" t="str">
        <f t="shared" si="132"/>
        <v/>
      </c>
      <c r="H588" s="4">
        <v>202</v>
      </c>
      <c r="I588" s="3">
        <v>0.84722222222222221</v>
      </c>
      <c r="J588" s="3" t="str">
        <f t="shared" si="133"/>
        <v/>
      </c>
      <c r="K588" s="3" t="str">
        <f t="shared" si="134"/>
        <v/>
      </c>
      <c r="L588" s="11">
        <v>0.97430555555555554</v>
      </c>
      <c r="M588" s="1" t="str">
        <f ca="1">IF(E588&lt;=H588,IF(AND($C$1&gt;=E588,$C$1&lt;=H588),"〇","×"),IF(AND($C$1&gt;=E588,$C$1&lt;=F588),"〇","×"))</f>
        <v>×</v>
      </c>
      <c r="N588" s="1" t="str">
        <f>IF(E588&gt;H588,IF(AND($C$1&gt;=G588,$C$1&lt;=H588),"〇","×"),"")</f>
        <v/>
      </c>
      <c r="O588" s="1" t="str">
        <f t="shared" ca="1" si="126"/>
        <v>×</v>
      </c>
      <c r="P588" s="1" t="str">
        <f t="shared" si="127"/>
        <v/>
      </c>
      <c r="Q588" s="1" t="str">
        <f t="shared" ca="1" si="128"/>
        <v>×</v>
      </c>
      <c r="R588" s="1" t="str">
        <f ca="1">IF(OR(M588="〇",N588="〇"),DATEDIF($A$1,AB588,"d")+1,"-")</f>
        <v>-</v>
      </c>
      <c r="S588" s="1">
        <f ca="1">IF(AND(M588="×",OR(N588="×",N588="")),DATEDIF($A$1,AA588,"d"),"-")</f>
        <v>126</v>
      </c>
      <c r="T588" s="10">
        <f t="shared" ca="1" si="135"/>
        <v>1</v>
      </c>
      <c r="U588" s="11">
        <f t="shared" si="136"/>
        <v>0.12708333333333333</v>
      </c>
      <c r="V588" s="11" t="str">
        <f t="shared" ca="1" si="137"/>
        <v>-</v>
      </c>
      <c r="W588" s="7">
        <f ca="1">IF(OR(M588="〇",N588="〇"),IF(E588&lt;=$C$1,YEAR(TODAY()),YEAR(TODAY())-1),IF(E588&lt;=$C$1,YEAR(TODAY())+1,YEAR(TODAY())))</f>
        <v>2022</v>
      </c>
      <c r="X588" s="7" t="str">
        <f t="shared" si="129"/>
        <v>0202</v>
      </c>
      <c r="Y588" s="7">
        <f ca="1">IF(H588&lt;$C$1,YEAR(TODAY())+1,YEAR(TODAY()))</f>
        <v>2022</v>
      </c>
      <c r="Z588" s="8" t="str">
        <f t="shared" si="130"/>
        <v>0202</v>
      </c>
      <c r="AA588" s="9">
        <f t="shared" ca="1" si="138"/>
        <v>44594</v>
      </c>
      <c r="AB588" s="9">
        <f t="shared" ca="1" si="139"/>
        <v>44594</v>
      </c>
    </row>
    <row r="589" spans="1:28" x14ac:dyDescent="0.7">
      <c r="A589" s="1" t="s">
        <v>604</v>
      </c>
      <c r="B589" s="1" t="s">
        <v>114</v>
      </c>
      <c r="C589" s="1">
        <v>5</v>
      </c>
      <c r="E589" s="4">
        <v>222</v>
      </c>
      <c r="F589" s="4" t="str">
        <f t="shared" si="131"/>
        <v/>
      </c>
      <c r="G589" s="4" t="str">
        <f t="shared" si="132"/>
        <v/>
      </c>
      <c r="H589" s="4">
        <v>222</v>
      </c>
      <c r="I589" s="3">
        <v>0.84722222222222221</v>
      </c>
      <c r="J589" s="3" t="str">
        <f t="shared" si="133"/>
        <v/>
      </c>
      <c r="K589" s="3" t="str">
        <f t="shared" si="134"/>
        <v/>
      </c>
      <c r="L589" s="11">
        <v>0.97430555555555554</v>
      </c>
      <c r="M589" s="1" t="str">
        <f ca="1">IF(E589&lt;=H589,IF(AND($C$1&gt;=E589,$C$1&lt;=H589),"〇","×"),IF(AND($C$1&gt;=E589,$C$1&lt;=F589),"〇","×"))</f>
        <v>×</v>
      </c>
      <c r="N589" s="1" t="str">
        <f>IF(E589&gt;H589,IF(AND($C$1&gt;=G589,$C$1&lt;=H589),"〇","×"),"")</f>
        <v/>
      </c>
      <c r="O589" s="1" t="str">
        <f t="shared" ca="1" si="126"/>
        <v>×</v>
      </c>
      <c r="P589" s="1" t="str">
        <f t="shared" si="127"/>
        <v/>
      </c>
      <c r="Q589" s="1" t="str">
        <f t="shared" ca="1" si="128"/>
        <v>×</v>
      </c>
      <c r="R589" s="1" t="str">
        <f ca="1">IF(OR(M589="〇",N589="〇"),DATEDIF($A$1,AB589,"d")+1,"-")</f>
        <v>-</v>
      </c>
      <c r="S589" s="1">
        <f ca="1">IF(AND(M589="×",OR(N589="×",N589="")),DATEDIF($A$1,AA589,"d"),"-")</f>
        <v>146</v>
      </c>
      <c r="T589" s="10">
        <f t="shared" ca="1" si="135"/>
        <v>1</v>
      </c>
      <c r="U589" s="11">
        <f t="shared" si="136"/>
        <v>0.12708333333333333</v>
      </c>
      <c r="V589" s="11" t="str">
        <f t="shared" ca="1" si="137"/>
        <v>-</v>
      </c>
      <c r="W589" s="7">
        <f ca="1">IF(OR(M589="〇",N589="〇"),IF(E589&lt;=$C$1,YEAR(TODAY()),YEAR(TODAY())-1),IF(E589&lt;=$C$1,YEAR(TODAY())+1,YEAR(TODAY())))</f>
        <v>2022</v>
      </c>
      <c r="X589" s="7" t="str">
        <f t="shared" si="129"/>
        <v>0222</v>
      </c>
      <c r="Y589" s="7">
        <f ca="1">IF(H589&lt;$C$1,YEAR(TODAY())+1,YEAR(TODAY()))</f>
        <v>2022</v>
      </c>
      <c r="Z589" s="8" t="str">
        <f t="shared" si="130"/>
        <v>0222</v>
      </c>
      <c r="AA589" s="9">
        <f t="shared" ca="1" si="138"/>
        <v>44614</v>
      </c>
      <c r="AB589" s="9">
        <f t="shared" ca="1" si="139"/>
        <v>44614</v>
      </c>
    </row>
    <row r="590" spans="1:28" x14ac:dyDescent="0.7">
      <c r="A590" s="1" t="s">
        <v>605</v>
      </c>
      <c r="B590" s="1" t="s">
        <v>114</v>
      </c>
      <c r="C590" s="1">
        <v>5</v>
      </c>
      <c r="E590" s="4">
        <v>303</v>
      </c>
      <c r="F590" s="4" t="str">
        <f t="shared" si="131"/>
        <v/>
      </c>
      <c r="G590" s="4" t="str">
        <f t="shared" si="132"/>
        <v/>
      </c>
      <c r="H590" s="4">
        <v>303</v>
      </c>
      <c r="I590" s="3">
        <v>0.84722222222222221</v>
      </c>
      <c r="J590" s="3" t="str">
        <f t="shared" si="133"/>
        <v/>
      </c>
      <c r="K590" s="3" t="str">
        <f t="shared" si="134"/>
        <v/>
      </c>
      <c r="L590" s="11">
        <v>0.97430555555555554</v>
      </c>
      <c r="M590" s="1" t="str">
        <f ca="1">IF(E590&lt;=H590,IF(AND($C$1&gt;=E590,$C$1&lt;=H590),"〇","×"),IF(AND($C$1&gt;=E590,$C$1&lt;=F590),"〇","×"))</f>
        <v>×</v>
      </c>
      <c r="N590" s="1" t="str">
        <f>IF(E590&gt;H590,IF(AND($C$1&gt;=G590,$C$1&lt;=H590),"〇","×"),"")</f>
        <v/>
      </c>
      <c r="O590" s="1" t="str">
        <f t="shared" ca="1" si="126"/>
        <v>×</v>
      </c>
      <c r="P590" s="1" t="str">
        <f t="shared" si="127"/>
        <v/>
      </c>
      <c r="Q590" s="1" t="str">
        <f t="shared" ca="1" si="128"/>
        <v>×</v>
      </c>
      <c r="R590" s="1" t="str">
        <f ca="1">IF(OR(M590="〇",N590="〇"),DATEDIF($A$1,AB590,"d")+1,"-")</f>
        <v>-</v>
      </c>
      <c r="S590" s="1">
        <f ca="1">IF(AND(M590="×",OR(N590="×",N590="")),DATEDIF($A$1,AA590,"d"),"-")</f>
        <v>155</v>
      </c>
      <c r="T590" s="10">
        <f t="shared" ca="1" si="135"/>
        <v>1</v>
      </c>
      <c r="U590" s="11">
        <f t="shared" si="136"/>
        <v>0.12708333333333333</v>
      </c>
      <c r="V590" s="11" t="str">
        <f t="shared" ca="1" si="137"/>
        <v>-</v>
      </c>
      <c r="W590" s="7">
        <f ca="1">IF(OR(M590="〇",N590="〇"),IF(E590&lt;=$C$1,YEAR(TODAY()),YEAR(TODAY())-1),IF(E590&lt;=$C$1,YEAR(TODAY())+1,YEAR(TODAY())))</f>
        <v>2022</v>
      </c>
      <c r="X590" s="7" t="str">
        <f t="shared" si="129"/>
        <v>0303</v>
      </c>
      <c r="Y590" s="7">
        <f ca="1">IF(H590&lt;$C$1,YEAR(TODAY())+1,YEAR(TODAY()))</f>
        <v>2022</v>
      </c>
      <c r="Z590" s="8" t="str">
        <f t="shared" si="130"/>
        <v>0303</v>
      </c>
      <c r="AA590" s="9">
        <f t="shared" ca="1" si="138"/>
        <v>44623</v>
      </c>
      <c r="AB590" s="9">
        <f t="shared" ca="1" si="139"/>
        <v>44623</v>
      </c>
    </row>
    <row r="591" spans="1:28" x14ac:dyDescent="0.7">
      <c r="A591" s="1" t="s">
        <v>606</v>
      </c>
      <c r="B591" s="1" t="s">
        <v>114</v>
      </c>
      <c r="C591" s="1">
        <v>5</v>
      </c>
      <c r="E591" s="4">
        <v>404</v>
      </c>
      <c r="F591" s="4" t="str">
        <f t="shared" si="131"/>
        <v/>
      </c>
      <c r="G591" s="4" t="str">
        <f t="shared" si="132"/>
        <v/>
      </c>
      <c r="H591" s="4">
        <v>404</v>
      </c>
      <c r="I591" s="3">
        <v>0.84722222222222221</v>
      </c>
      <c r="J591" s="3" t="str">
        <f t="shared" si="133"/>
        <v/>
      </c>
      <c r="K591" s="3" t="str">
        <f t="shared" si="134"/>
        <v/>
      </c>
      <c r="L591" s="11">
        <v>0.97430555555555554</v>
      </c>
      <c r="M591" s="1" t="str">
        <f ca="1">IF(E591&lt;=H591,IF(AND($C$1&gt;=E591,$C$1&lt;=H591),"〇","×"),IF(AND($C$1&gt;=E591,$C$1&lt;=F591),"〇","×"))</f>
        <v>×</v>
      </c>
      <c r="N591" s="1" t="str">
        <f>IF(E591&gt;H591,IF(AND($C$1&gt;=G591,$C$1&lt;=H591),"〇","×"),"")</f>
        <v/>
      </c>
      <c r="O591" s="1" t="str">
        <f t="shared" ca="1" si="126"/>
        <v>×</v>
      </c>
      <c r="P591" s="1" t="str">
        <f t="shared" si="127"/>
        <v/>
      </c>
      <c r="Q591" s="1" t="str">
        <f t="shared" ca="1" si="128"/>
        <v>×</v>
      </c>
      <c r="R591" s="1" t="str">
        <f ca="1">IF(OR(M591="〇",N591="〇"),DATEDIF($A$1,AB591,"d")+1,"-")</f>
        <v>-</v>
      </c>
      <c r="S591" s="1">
        <f ca="1">IF(AND(M591="×",OR(N591="×",N591="")),DATEDIF($A$1,AA591,"d"),"-")</f>
        <v>187</v>
      </c>
      <c r="T591" s="10">
        <f t="shared" ca="1" si="135"/>
        <v>1</v>
      </c>
      <c r="U591" s="11">
        <f t="shared" si="136"/>
        <v>0.12708333333333333</v>
      </c>
      <c r="V591" s="11" t="str">
        <f t="shared" ca="1" si="137"/>
        <v>-</v>
      </c>
      <c r="W591" s="7">
        <f ca="1">IF(OR(M591="〇",N591="〇"),IF(E591&lt;=$C$1,YEAR(TODAY()),YEAR(TODAY())-1),IF(E591&lt;=$C$1,YEAR(TODAY())+1,YEAR(TODAY())))</f>
        <v>2022</v>
      </c>
      <c r="X591" s="7" t="str">
        <f t="shared" si="129"/>
        <v>0404</v>
      </c>
      <c r="Y591" s="7">
        <f ca="1">IF(H591&lt;$C$1,YEAR(TODAY())+1,YEAR(TODAY()))</f>
        <v>2022</v>
      </c>
      <c r="Z591" s="8" t="str">
        <f t="shared" si="130"/>
        <v>0404</v>
      </c>
      <c r="AA591" s="9">
        <f t="shared" ca="1" si="138"/>
        <v>44655</v>
      </c>
      <c r="AB591" s="9">
        <f t="shared" ca="1" si="139"/>
        <v>44655</v>
      </c>
    </row>
    <row r="592" spans="1:28" x14ac:dyDescent="0.7">
      <c r="A592" s="1" t="s">
        <v>607</v>
      </c>
      <c r="B592" s="1" t="s">
        <v>117</v>
      </c>
      <c r="C592" s="1">
        <v>5</v>
      </c>
      <c r="E592" s="4">
        <v>505</v>
      </c>
      <c r="F592" s="4" t="str">
        <f t="shared" si="131"/>
        <v/>
      </c>
      <c r="G592" s="4" t="str">
        <f t="shared" si="132"/>
        <v/>
      </c>
      <c r="H592" s="4">
        <v>505</v>
      </c>
      <c r="I592" s="3">
        <v>0.84722222222222221</v>
      </c>
      <c r="J592" s="3" t="str">
        <f t="shared" si="133"/>
        <v/>
      </c>
      <c r="K592" s="3" t="str">
        <f t="shared" si="134"/>
        <v/>
      </c>
      <c r="L592" s="11">
        <v>0.97430555555555554</v>
      </c>
      <c r="M592" s="1" t="str">
        <f ca="1">IF(E592&lt;=H592,IF(AND($C$1&gt;=E592,$C$1&lt;=H592),"〇","×"),IF(AND($C$1&gt;=E592,$C$1&lt;=F592),"〇","×"))</f>
        <v>×</v>
      </c>
      <c r="N592" s="1" t="str">
        <f>IF(E592&gt;H592,IF(AND($C$1&gt;=G592,$C$1&lt;=H592),"〇","×"),"")</f>
        <v/>
      </c>
      <c r="O592" s="1" t="str">
        <f t="shared" ref="O592:O655" ca="1" si="140">IF(I592&lt;L592,IF(AND($B$1&gt;=I592,$B$1&lt;=L592),"〇","×"),IF(AND($B$1&gt;=I592,$B$1&lt;=J592),"〇","×"))</f>
        <v>×</v>
      </c>
      <c r="P592" s="1" t="str">
        <f t="shared" ref="P592:P655" si="141">IF(I592&gt;L592,IF(AND($B$1&gt;=K592,$B$1&lt;=L592),"〇","×"),"")</f>
        <v/>
      </c>
      <c r="Q592" s="1" t="str">
        <f t="shared" ref="Q592:Q655" ca="1" si="142">IF(AND(OR(M592="〇",N592="〇"),OR(O592="〇",P592="〇")),"◎","×")</f>
        <v>×</v>
      </c>
      <c r="R592" s="1" t="str">
        <f ca="1">IF(OR(M592="〇",N592="〇"),DATEDIF($A$1,AB592,"d")+1,"-")</f>
        <v>-</v>
      </c>
      <c r="S592" s="1">
        <f ca="1">IF(AND(M592="×",OR(N592="×",N592="")),DATEDIF($A$1,AA592,"d"),"-")</f>
        <v>218</v>
      </c>
      <c r="T592" s="10">
        <f t="shared" ca="1" si="135"/>
        <v>1</v>
      </c>
      <c r="U592" s="11">
        <f t="shared" si="136"/>
        <v>0.12708333333333333</v>
      </c>
      <c r="V592" s="11" t="str">
        <f t="shared" ca="1" si="137"/>
        <v>-</v>
      </c>
      <c r="W592" s="7">
        <f ca="1">IF(OR(M592="〇",N592="〇"),IF(E592&lt;=$C$1,YEAR(TODAY()),YEAR(TODAY())-1),IF(E592&lt;=$C$1,YEAR(TODAY())+1,YEAR(TODAY())))</f>
        <v>2022</v>
      </c>
      <c r="X592" s="7" t="str">
        <f t="shared" si="129"/>
        <v>0505</v>
      </c>
      <c r="Y592" s="7">
        <f ca="1">IF(H592&lt;$C$1,YEAR(TODAY())+1,YEAR(TODAY()))</f>
        <v>2022</v>
      </c>
      <c r="Z592" s="8" t="str">
        <f t="shared" si="130"/>
        <v>0505</v>
      </c>
      <c r="AA592" s="9">
        <f t="shared" ca="1" si="138"/>
        <v>44686</v>
      </c>
      <c r="AB592" s="9">
        <f t="shared" ca="1" si="139"/>
        <v>44686</v>
      </c>
    </row>
    <row r="593" spans="1:28" x14ac:dyDescent="0.7">
      <c r="A593" s="1" t="s">
        <v>608</v>
      </c>
      <c r="B593" s="1" t="s">
        <v>117</v>
      </c>
      <c r="C593" s="1">
        <v>5</v>
      </c>
      <c r="E593" s="4">
        <v>606</v>
      </c>
      <c r="F593" s="4" t="str">
        <f t="shared" si="131"/>
        <v/>
      </c>
      <c r="G593" s="4" t="str">
        <f t="shared" si="132"/>
        <v/>
      </c>
      <c r="H593" s="4">
        <v>606</v>
      </c>
      <c r="I593" s="3">
        <v>0.84722222222222221</v>
      </c>
      <c r="J593" s="3" t="str">
        <f t="shared" si="133"/>
        <v/>
      </c>
      <c r="K593" s="3" t="str">
        <f t="shared" si="134"/>
        <v/>
      </c>
      <c r="L593" s="11">
        <v>0.97430555555555554</v>
      </c>
      <c r="M593" s="1" t="str">
        <f ca="1">IF(E593&lt;=H593,IF(AND($C$1&gt;=E593,$C$1&lt;=H593),"〇","×"),IF(AND($C$1&gt;=E593,$C$1&lt;=F593),"〇","×"))</f>
        <v>×</v>
      </c>
      <c r="N593" s="1" t="str">
        <f>IF(E593&gt;H593,IF(AND($C$1&gt;=G593,$C$1&lt;=H593),"〇","×"),"")</f>
        <v/>
      </c>
      <c r="O593" s="1" t="str">
        <f t="shared" ca="1" si="140"/>
        <v>×</v>
      </c>
      <c r="P593" s="1" t="str">
        <f t="shared" si="141"/>
        <v/>
      </c>
      <c r="Q593" s="1" t="str">
        <f t="shared" ca="1" si="142"/>
        <v>×</v>
      </c>
      <c r="R593" s="1" t="str">
        <f ca="1">IF(OR(M593="〇",N593="〇"),DATEDIF($A$1,AB593,"d")+1,"-")</f>
        <v>-</v>
      </c>
      <c r="S593" s="1">
        <f ca="1">IF(AND(M593="×",OR(N593="×",N593="")),DATEDIF($A$1,AA593,"d"),"-")</f>
        <v>250</v>
      </c>
      <c r="T593" s="10">
        <f t="shared" ca="1" si="135"/>
        <v>1</v>
      </c>
      <c r="U593" s="11">
        <f t="shared" si="136"/>
        <v>0.12708333333333333</v>
      </c>
      <c r="V593" s="11" t="str">
        <f t="shared" ca="1" si="137"/>
        <v>-</v>
      </c>
      <c r="W593" s="7">
        <f ca="1">IF(OR(M593="〇",N593="〇"),IF(E593&lt;=$C$1,YEAR(TODAY()),YEAR(TODAY())-1),IF(E593&lt;=$C$1,YEAR(TODAY())+1,YEAR(TODAY())))</f>
        <v>2022</v>
      </c>
      <c r="X593" s="7" t="str">
        <f t="shared" si="129"/>
        <v>0606</v>
      </c>
      <c r="Y593" s="7">
        <f ca="1">IF(H593&lt;$C$1,YEAR(TODAY())+1,YEAR(TODAY()))</f>
        <v>2022</v>
      </c>
      <c r="Z593" s="8" t="str">
        <f t="shared" si="130"/>
        <v>0606</v>
      </c>
      <c r="AA593" s="9">
        <f t="shared" ca="1" si="138"/>
        <v>44718</v>
      </c>
      <c r="AB593" s="9">
        <f t="shared" ca="1" si="139"/>
        <v>44718</v>
      </c>
    </row>
    <row r="594" spans="1:28" x14ac:dyDescent="0.7">
      <c r="A594" s="1" t="s">
        <v>609</v>
      </c>
      <c r="B594" s="1" t="s">
        <v>114</v>
      </c>
      <c r="C594" s="1">
        <v>5</v>
      </c>
      <c r="E594" s="4">
        <v>707</v>
      </c>
      <c r="F594" s="4" t="str">
        <f t="shared" si="131"/>
        <v/>
      </c>
      <c r="G594" s="4" t="str">
        <f t="shared" si="132"/>
        <v/>
      </c>
      <c r="H594" s="4">
        <v>707</v>
      </c>
      <c r="I594" s="3">
        <v>0.84722222222222221</v>
      </c>
      <c r="J594" s="3" t="str">
        <f t="shared" si="133"/>
        <v/>
      </c>
      <c r="K594" s="3" t="str">
        <f t="shared" si="134"/>
        <v/>
      </c>
      <c r="L594" s="11">
        <v>0.97430555555555554</v>
      </c>
      <c r="M594" s="1" t="str">
        <f ca="1">IF(E594&lt;=H594,IF(AND($C$1&gt;=E594,$C$1&lt;=H594),"〇","×"),IF(AND($C$1&gt;=E594,$C$1&lt;=F594),"〇","×"))</f>
        <v>×</v>
      </c>
      <c r="N594" s="1" t="str">
        <f>IF(E594&gt;H594,IF(AND($C$1&gt;=G594,$C$1&lt;=H594),"〇","×"),"")</f>
        <v/>
      </c>
      <c r="O594" s="1" t="str">
        <f t="shared" ca="1" si="140"/>
        <v>×</v>
      </c>
      <c r="P594" s="1" t="str">
        <f t="shared" si="141"/>
        <v/>
      </c>
      <c r="Q594" s="1" t="str">
        <f t="shared" ca="1" si="142"/>
        <v>×</v>
      </c>
      <c r="R594" s="1" t="str">
        <f ca="1">IF(OR(M594="〇",N594="〇"),DATEDIF($A$1,AB594,"d")+1,"-")</f>
        <v>-</v>
      </c>
      <c r="S594" s="1">
        <f ca="1">IF(AND(M594="×",OR(N594="×",N594="")),DATEDIF($A$1,AA594,"d"),"-")</f>
        <v>281</v>
      </c>
      <c r="T594" s="10">
        <f t="shared" ca="1" si="135"/>
        <v>1</v>
      </c>
      <c r="U594" s="11">
        <f t="shared" si="136"/>
        <v>0.12708333333333333</v>
      </c>
      <c r="V594" s="11" t="str">
        <f t="shared" ca="1" si="137"/>
        <v>-</v>
      </c>
      <c r="W594" s="7">
        <f ca="1">IF(OR(M594="〇",N594="〇"),IF(E594&lt;=$C$1,YEAR(TODAY()),YEAR(TODAY())-1),IF(E594&lt;=$C$1,YEAR(TODAY())+1,YEAR(TODAY())))</f>
        <v>2022</v>
      </c>
      <c r="X594" s="7" t="str">
        <f t="shared" si="129"/>
        <v>0707</v>
      </c>
      <c r="Y594" s="7">
        <f ca="1">IF(H594&lt;$C$1,YEAR(TODAY())+1,YEAR(TODAY()))</f>
        <v>2022</v>
      </c>
      <c r="Z594" s="8" t="str">
        <f t="shared" si="130"/>
        <v>0707</v>
      </c>
      <c r="AA594" s="9">
        <f t="shared" ca="1" si="138"/>
        <v>44749</v>
      </c>
      <c r="AB594" s="9">
        <f t="shared" ca="1" si="139"/>
        <v>44749</v>
      </c>
    </row>
    <row r="595" spans="1:28" x14ac:dyDescent="0.7">
      <c r="A595" s="1" t="s">
        <v>610</v>
      </c>
      <c r="B595" s="1" t="s">
        <v>117</v>
      </c>
      <c r="C595" s="1">
        <v>5</v>
      </c>
      <c r="E595" s="4">
        <v>808</v>
      </c>
      <c r="F595" s="4" t="str">
        <f t="shared" si="131"/>
        <v/>
      </c>
      <c r="G595" s="4" t="str">
        <f t="shared" si="132"/>
        <v/>
      </c>
      <c r="H595" s="4">
        <v>808</v>
      </c>
      <c r="I595" s="3">
        <v>0.84722222222222221</v>
      </c>
      <c r="J595" s="3" t="str">
        <f t="shared" si="133"/>
        <v/>
      </c>
      <c r="K595" s="3" t="str">
        <f t="shared" si="134"/>
        <v/>
      </c>
      <c r="L595" s="11">
        <v>0.97430555555555554</v>
      </c>
      <c r="M595" s="1" t="str">
        <f ca="1">IF(E595&lt;=H595,IF(AND($C$1&gt;=E595,$C$1&lt;=H595),"〇","×"),IF(AND($C$1&gt;=E595,$C$1&lt;=F595),"〇","×"))</f>
        <v>×</v>
      </c>
      <c r="N595" s="1" t="str">
        <f>IF(E595&gt;H595,IF(AND($C$1&gt;=G595,$C$1&lt;=H595),"〇","×"),"")</f>
        <v/>
      </c>
      <c r="O595" s="1" t="str">
        <f t="shared" ca="1" si="140"/>
        <v>×</v>
      </c>
      <c r="P595" s="1" t="str">
        <f t="shared" si="141"/>
        <v/>
      </c>
      <c r="Q595" s="1" t="str">
        <f t="shared" ca="1" si="142"/>
        <v>×</v>
      </c>
      <c r="R595" s="1" t="str">
        <f ca="1">IF(OR(M595="〇",N595="〇"),DATEDIF($A$1,AB595,"d")+1,"-")</f>
        <v>-</v>
      </c>
      <c r="S595" s="1">
        <f ca="1">IF(AND(M595="×",OR(N595="×",N595="")),DATEDIF($A$1,AA595,"d"),"-")</f>
        <v>313</v>
      </c>
      <c r="T595" s="10">
        <f t="shared" ca="1" si="135"/>
        <v>1</v>
      </c>
      <c r="U595" s="11">
        <f t="shared" si="136"/>
        <v>0.12708333333333333</v>
      </c>
      <c r="V595" s="11" t="str">
        <f t="shared" ca="1" si="137"/>
        <v>-</v>
      </c>
      <c r="W595" s="7">
        <f ca="1">IF(OR(M595="〇",N595="〇"),IF(E595&lt;=$C$1,YEAR(TODAY()),YEAR(TODAY())-1),IF(E595&lt;=$C$1,YEAR(TODAY())+1,YEAR(TODAY())))</f>
        <v>2022</v>
      </c>
      <c r="X595" s="7" t="str">
        <f t="shared" si="129"/>
        <v>0808</v>
      </c>
      <c r="Y595" s="7">
        <f ca="1">IF(H595&lt;$C$1,YEAR(TODAY())+1,YEAR(TODAY()))</f>
        <v>2022</v>
      </c>
      <c r="Z595" s="8" t="str">
        <f t="shared" si="130"/>
        <v>0808</v>
      </c>
      <c r="AA595" s="9">
        <f t="shared" ca="1" si="138"/>
        <v>44781</v>
      </c>
      <c r="AB595" s="9">
        <f t="shared" ca="1" si="139"/>
        <v>44781</v>
      </c>
    </row>
    <row r="596" spans="1:28" x14ac:dyDescent="0.7">
      <c r="A596" s="1" t="s">
        <v>611</v>
      </c>
      <c r="B596" s="1" t="s">
        <v>115</v>
      </c>
      <c r="C596" s="1">
        <v>5</v>
      </c>
      <c r="E596" s="4">
        <v>909</v>
      </c>
      <c r="F596" s="4" t="str">
        <f t="shared" si="131"/>
        <v/>
      </c>
      <c r="G596" s="4" t="str">
        <f t="shared" si="132"/>
        <v/>
      </c>
      <c r="H596" s="4">
        <v>909</v>
      </c>
      <c r="I596" s="3">
        <v>0.84722222222222221</v>
      </c>
      <c r="J596" s="3" t="str">
        <f t="shared" si="133"/>
        <v/>
      </c>
      <c r="K596" s="3" t="str">
        <f t="shared" si="134"/>
        <v/>
      </c>
      <c r="L596" s="11">
        <v>0.97430555555555554</v>
      </c>
      <c r="M596" s="1" t="str">
        <f ca="1">IF(E596&lt;=H596,IF(AND($C$1&gt;=E596,$C$1&lt;=H596),"〇","×"),IF(AND($C$1&gt;=E596,$C$1&lt;=F596),"〇","×"))</f>
        <v>×</v>
      </c>
      <c r="N596" s="1" t="str">
        <f>IF(E596&gt;H596,IF(AND($C$1&gt;=G596,$C$1&lt;=H596),"〇","×"),"")</f>
        <v/>
      </c>
      <c r="O596" s="1" t="str">
        <f t="shared" ca="1" si="140"/>
        <v>×</v>
      </c>
      <c r="P596" s="1" t="str">
        <f t="shared" si="141"/>
        <v/>
      </c>
      <c r="Q596" s="1" t="str">
        <f t="shared" ca="1" si="142"/>
        <v>×</v>
      </c>
      <c r="R596" s="1" t="str">
        <f ca="1">IF(OR(M596="〇",N596="〇"),DATEDIF($A$1,AB596,"d")+1,"-")</f>
        <v>-</v>
      </c>
      <c r="S596" s="1">
        <f ca="1">IF(AND(M596="×",OR(N596="×",N596="")),DATEDIF($A$1,AA596,"d"),"-")</f>
        <v>345</v>
      </c>
      <c r="T596" s="10">
        <f t="shared" ca="1" si="135"/>
        <v>1</v>
      </c>
      <c r="U596" s="11">
        <f t="shared" si="136"/>
        <v>0.12708333333333333</v>
      </c>
      <c r="V596" s="11" t="str">
        <f t="shared" ca="1" si="137"/>
        <v>-</v>
      </c>
      <c r="W596" s="7">
        <f ca="1">IF(OR(M596="〇",N596="〇"),IF(E596&lt;=$C$1,YEAR(TODAY()),YEAR(TODAY())-1),IF(E596&lt;=$C$1,YEAR(TODAY())+1,YEAR(TODAY())))</f>
        <v>2022</v>
      </c>
      <c r="X596" s="7" t="str">
        <f t="shared" si="129"/>
        <v>0909</v>
      </c>
      <c r="Y596" s="7">
        <f ca="1">IF(H596&lt;$C$1,YEAR(TODAY())+1,YEAR(TODAY()))</f>
        <v>2022</v>
      </c>
      <c r="Z596" s="8" t="str">
        <f t="shared" si="130"/>
        <v>0909</v>
      </c>
      <c r="AA596" s="9">
        <f t="shared" ca="1" si="138"/>
        <v>44813</v>
      </c>
      <c r="AB596" s="9">
        <f t="shared" ca="1" si="139"/>
        <v>44813</v>
      </c>
    </row>
    <row r="597" spans="1:28" x14ac:dyDescent="0.7">
      <c r="A597" s="1" t="s">
        <v>612</v>
      </c>
      <c r="B597" s="1" t="s">
        <v>116</v>
      </c>
      <c r="C597" s="1">
        <v>5</v>
      </c>
      <c r="E597" s="4">
        <v>1010</v>
      </c>
      <c r="F597" s="4" t="str">
        <f t="shared" si="131"/>
        <v/>
      </c>
      <c r="G597" s="4" t="str">
        <f t="shared" si="132"/>
        <v/>
      </c>
      <c r="H597" s="4">
        <v>1010</v>
      </c>
      <c r="I597" s="3">
        <v>0.84722222222222221</v>
      </c>
      <c r="J597" s="3" t="str">
        <f t="shared" si="133"/>
        <v/>
      </c>
      <c r="K597" s="3" t="str">
        <f t="shared" si="134"/>
        <v/>
      </c>
      <c r="L597" s="11">
        <v>0.97430555555555554</v>
      </c>
      <c r="M597" s="1" t="str">
        <f ca="1">IF(E597&lt;=H597,IF(AND($C$1&gt;=E597,$C$1&lt;=H597),"〇","×"),IF(AND($C$1&gt;=E597,$C$1&lt;=F597),"〇","×"))</f>
        <v>×</v>
      </c>
      <c r="N597" s="1" t="str">
        <f>IF(E597&gt;H597,IF(AND($C$1&gt;=G597,$C$1&lt;=H597),"〇","×"),"")</f>
        <v/>
      </c>
      <c r="O597" s="1" t="str">
        <f t="shared" ca="1" si="140"/>
        <v>×</v>
      </c>
      <c r="P597" s="1" t="str">
        <f t="shared" si="141"/>
        <v/>
      </c>
      <c r="Q597" s="1" t="str">
        <f t="shared" ca="1" si="142"/>
        <v>×</v>
      </c>
      <c r="R597" s="1" t="str">
        <f ca="1">IF(OR(M597="〇",N597="〇"),DATEDIF($A$1,AB597,"d")+1,"-")</f>
        <v>-</v>
      </c>
      <c r="S597" s="1">
        <f ca="1">IF(AND(M597="×",OR(N597="×",N597="")),DATEDIF($A$1,AA597,"d"),"-")</f>
        <v>11</v>
      </c>
      <c r="T597" s="10">
        <f t="shared" ca="1" si="135"/>
        <v>1</v>
      </c>
      <c r="U597" s="11">
        <f t="shared" si="136"/>
        <v>0.12708333333333333</v>
      </c>
      <c r="V597" s="11" t="str">
        <f t="shared" ca="1" si="137"/>
        <v>-</v>
      </c>
      <c r="W597" s="7">
        <f ca="1">IF(OR(M597="〇",N597="〇"),IF(E597&lt;=$C$1,YEAR(TODAY()),YEAR(TODAY())-1),IF(E597&lt;=$C$1,YEAR(TODAY())+1,YEAR(TODAY())))</f>
        <v>2021</v>
      </c>
      <c r="X597" s="7" t="str">
        <f t="shared" si="129"/>
        <v>1010</v>
      </c>
      <c r="Y597" s="7">
        <f ca="1">IF(H597&lt;$C$1,YEAR(TODAY())+1,YEAR(TODAY()))</f>
        <v>2021</v>
      </c>
      <c r="Z597" s="8" t="str">
        <f t="shared" si="130"/>
        <v>1010</v>
      </c>
      <c r="AA597" s="9">
        <f t="shared" ca="1" si="138"/>
        <v>44479</v>
      </c>
      <c r="AB597" s="9">
        <f t="shared" ca="1" si="139"/>
        <v>44479</v>
      </c>
    </row>
    <row r="598" spans="1:28" x14ac:dyDescent="0.7">
      <c r="A598" s="1" t="s">
        <v>613</v>
      </c>
      <c r="B598" s="1" t="s">
        <v>117</v>
      </c>
      <c r="C598" s="1">
        <v>5</v>
      </c>
      <c r="E598" s="4">
        <v>1101</v>
      </c>
      <c r="F598" s="4" t="str">
        <f t="shared" si="131"/>
        <v/>
      </c>
      <c r="G598" s="4" t="str">
        <f t="shared" si="132"/>
        <v/>
      </c>
      <c r="H598" s="4">
        <v>1101</v>
      </c>
      <c r="I598" s="3">
        <v>0.84722222222222221</v>
      </c>
      <c r="J598" s="3" t="str">
        <f t="shared" si="133"/>
        <v/>
      </c>
      <c r="K598" s="3" t="str">
        <f t="shared" si="134"/>
        <v/>
      </c>
      <c r="L598" s="11">
        <v>0.97430555555555554</v>
      </c>
      <c r="M598" s="1" t="str">
        <f ca="1">IF(E598&lt;=H598,IF(AND($C$1&gt;=E598,$C$1&lt;=H598),"〇","×"),IF(AND($C$1&gt;=E598,$C$1&lt;=F598),"〇","×"))</f>
        <v>×</v>
      </c>
      <c r="N598" s="1" t="str">
        <f>IF(E598&gt;H598,IF(AND($C$1&gt;=G598,$C$1&lt;=H598),"〇","×"),"")</f>
        <v/>
      </c>
      <c r="O598" s="1" t="str">
        <f t="shared" ca="1" si="140"/>
        <v>×</v>
      </c>
      <c r="P598" s="1" t="str">
        <f t="shared" si="141"/>
        <v/>
      </c>
      <c r="Q598" s="1" t="str">
        <f t="shared" ca="1" si="142"/>
        <v>×</v>
      </c>
      <c r="R598" s="1" t="str">
        <f ca="1">IF(OR(M598="〇",N598="〇"),DATEDIF($A$1,AB598,"d")+1,"-")</f>
        <v>-</v>
      </c>
      <c r="S598" s="1">
        <f ca="1">IF(AND(M598="×",OR(N598="×",N598="")),DATEDIF($A$1,AA598,"d"),"-")</f>
        <v>33</v>
      </c>
      <c r="T598" s="10">
        <f t="shared" ca="1" si="135"/>
        <v>1</v>
      </c>
      <c r="U598" s="11">
        <f t="shared" si="136"/>
        <v>0.12708333333333333</v>
      </c>
      <c r="V598" s="11" t="str">
        <f t="shared" ca="1" si="137"/>
        <v>-</v>
      </c>
      <c r="W598" s="7">
        <f ca="1">IF(OR(M598="〇",N598="〇"),IF(E598&lt;=$C$1,YEAR(TODAY()),YEAR(TODAY())-1),IF(E598&lt;=$C$1,YEAR(TODAY())+1,YEAR(TODAY())))</f>
        <v>2021</v>
      </c>
      <c r="X598" s="7" t="str">
        <f t="shared" si="129"/>
        <v>1101</v>
      </c>
      <c r="Y598" s="7">
        <f ca="1">IF(H598&lt;$C$1,YEAR(TODAY())+1,YEAR(TODAY()))</f>
        <v>2021</v>
      </c>
      <c r="Z598" s="8" t="str">
        <f t="shared" si="130"/>
        <v>1101</v>
      </c>
      <c r="AA598" s="9">
        <f t="shared" ca="1" si="138"/>
        <v>44501</v>
      </c>
      <c r="AB598" s="9">
        <f t="shared" ca="1" si="139"/>
        <v>44501</v>
      </c>
    </row>
    <row r="599" spans="1:28" x14ac:dyDescent="0.7">
      <c r="A599" s="1" t="s">
        <v>614</v>
      </c>
      <c r="B599" s="1" t="s">
        <v>114</v>
      </c>
      <c r="C599" s="1">
        <v>5</v>
      </c>
      <c r="E599" s="4">
        <v>1111</v>
      </c>
      <c r="F599" s="4" t="str">
        <f t="shared" si="131"/>
        <v/>
      </c>
      <c r="G599" s="4" t="str">
        <f t="shared" si="132"/>
        <v/>
      </c>
      <c r="H599" s="4">
        <v>1111</v>
      </c>
      <c r="I599" s="3">
        <v>0.84722222222222221</v>
      </c>
      <c r="J599" s="3" t="str">
        <f t="shared" si="133"/>
        <v/>
      </c>
      <c r="K599" s="3" t="str">
        <f t="shared" si="134"/>
        <v/>
      </c>
      <c r="L599" s="11">
        <v>0.97430555555555554</v>
      </c>
      <c r="M599" s="1" t="str">
        <f ca="1">IF(E599&lt;=H599,IF(AND($C$1&gt;=E599,$C$1&lt;=H599),"〇","×"),IF(AND($C$1&gt;=E599,$C$1&lt;=F599),"〇","×"))</f>
        <v>×</v>
      </c>
      <c r="N599" s="1" t="str">
        <f>IF(E599&gt;H599,IF(AND($C$1&gt;=G599,$C$1&lt;=H599),"〇","×"),"")</f>
        <v/>
      </c>
      <c r="O599" s="1" t="str">
        <f t="shared" ca="1" si="140"/>
        <v>×</v>
      </c>
      <c r="P599" s="1" t="str">
        <f t="shared" si="141"/>
        <v/>
      </c>
      <c r="Q599" s="1" t="str">
        <f t="shared" ca="1" si="142"/>
        <v>×</v>
      </c>
      <c r="R599" s="1" t="str">
        <f ca="1">IF(OR(M599="〇",N599="〇"),DATEDIF($A$1,AB599,"d")+1,"-")</f>
        <v>-</v>
      </c>
      <c r="S599" s="1">
        <f ca="1">IF(AND(M599="×",OR(N599="×",N599="")),DATEDIF($A$1,AA599,"d"),"-")</f>
        <v>43</v>
      </c>
      <c r="T599" s="10">
        <f t="shared" ca="1" si="135"/>
        <v>1</v>
      </c>
      <c r="U599" s="11">
        <f t="shared" si="136"/>
        <v>0.12708333333333333</v>
      </c>
      <c r="V599" s="11" t="str">
        <f t="shared" ca="1" si="137"/>
        <v>-</v>
      </c>
      <c r="W599" s="7">
        <f ca="1">IF(OR(M599="〇",N599="〇"),IF(E599&lt;=$C$1,YEAR(TODAY()),YEAR(TODAY())-1),IF(E599&lt;=$C$1,YEAR(TODAY())+1,YEAR(TODAY())))</f>
        <v>2021</v>
      </c>
      <c r="X599" s="7" t="str">
        <f t="shared" si="129"/>
        <v>1111</v>
      </c>
      <c r="Y599" s="7">
        <f ca="1">IF(H599&lt;$C$1,YEAR(TODAY())+1,YEAR(TODAY()))</f>
        <v>2021</v>
      </c>
      <c r="Z599" s="8" t="str">
        <f t="shared" si="130"/>
        <v>1111</v>
      </c>
      <c r="AA599" s="9">
        <f t="shared" ca="1" si="138"/>
        <v>44511</v>
      </c>
      <c r="AB599" s="9">
        <f t="shared" ca="1" si="139"/>
        <v>44511</v>
      </c>
    </row>
    <row r="600" spans="1:28" x14ac:dyDescent="0.7">
      <c r="A600" s="1" t="s">
        <v>615</v>
      </c>
      <c r="B600" s="1" t="s">
        <v>60</v>
      </c>
      <c r="C600" s="1">
        <v>5</v>
      </c>
      <c r="E600" s="4">
        <v>1212</v>
      </c>
      <c r="F600" s="4" t="str">
        <f t="shared" si="131"/>
        <v/>
      </c>
      <c r="G600" s="4" t="str">
        <f t="shared" si="132"/>
        <v/>
      </c>
      <c r="H600" s="4">
        <v>1212</v>
      </c>
      <c r="I600" s="3">
        <v>0.84722222222222221</v>
      </c>
      <c r="J600" s="3" t="str">
        <f t="shared" si="133"/>
        <v/>
      </c>
      <c r="K600" s="3" t="str">
        <f t="shared" si="134"/>
        <v/>
      </c>
      <c r="L600" s="11">
        <v>0.97430555555555554</v>
      </c>
      <c r="M600" s="1" t="str">
        <f ca="1">IF(E600&lt;=H600,IF(AND($C$1&gt;=E600,$C$1&lt;=H600),"〇","×"),IF(AND($C$1&gt;=E600,$C$1&lt;=F600),"〇","×"))</f>
        <v>×</v>
      </c>
      <c r="N600" s="1" t="str">
        <f>IF(E600&gt;H600,IF(AND($C$1&gt;=G600,$C$1&lt;=H600),"〇","×"),"")</f>
        <v/>
      </c>
      <c r="O600" s="1" t="str">
        <f t="shared" ca="1" si="140"/>
        <v>×</v>
      </c>
      <c r="P600" s="1" t="str">
        <f t="shared" si="141"/>
        <v/>
      </c>
      <c r="Q600" s="1" t="str">
        <f t="shared" ca="1" si="142"/>
        <v>×</v>
      </c>
      <c r="R600" s="1" t="str">
        <f ca="1">IF(OR(M600="〇",N600="〇"),DATEDIF($A$1,AB600,"d")+1,"-")</f>
        <v>-</v>
      </c>
      <c r="S600" s="1">
        <f ca="1">IF(AND(M600="×",OR(N600="×",N600="")),DATEDIF($A$1,AA600,"d"),"-")</f>
        <v>74</v>
      </c>
      <c r="T600" s="10">
        <f t="shared" ca="1" si="135"/>
        <v>1</v>
      </c>
      <c r="U600" s="11">
        <f t="shared" si="136"/>
        <v>0.12708333333333333</v>
      </c>
      <c r="V600" s="11" t="str">
        <f t="shared" ca="1" si="137"/>
        <v>-</v>
      </c>
      <c r="W600" s="7">
        <f ca="1">IF(OR(M600="〇",N600="〇"),IF(E600&lt;=$C$1,YEAR(TODAY()),YEAR(TODAY())-1),IF(E600&lt;=$C$1,YEAR(TODAY())+1,YEAR(TODAY())))</f>
        <v>2021</v>
      </c>
      <c r="X600" s="7" t="str">
        <f t="shared" si="129"/>
        <v>1212</v>
      </c>
      <c r="Y600" s="7">
        <f ca="1">IF(H600&lt;$C$1,YEAR(TODAY())+1,YEAR(TODAY()))</f>
        <v>2021</v>
      </c>
      <c r="Z600" s="8" t="str">
        <f t="shared" si="130"/>
        <v>1212</v>
      </c>
      <c r="AA600" s="9">
        <f t="shared" ca="1" si="138"/>
        <v>44542</v>
      </c>
      <c r="AB600" s="9">
        <f t="shared" ca="1" si="139"/>
        <v>44542</v>
      </c>
    </row>
    <row r="601" spans="1:28" x14ac:dyDescent="0.7">
      <c r="A601" s="1" t="s">
        <v>616</v>
      </c>
      <c r="B601" s="1" t="s">
        <v>60</v>
      </c>
      <c r="C601" s="1">
        <v>5</v>
      </c>
      <c r="E601" s="4">
        <v>101</v>
      </c>
      <c r="F601" s="4" t="str">
        <f t="shared" si="131"/>
        <v/>
      </c>
      <c r="G601" s="4" t="str">
        <f t="shared" si="132"/>
        <v/>
      </c>
      <c r="H601" s="4">
        <v>101</v>
      </c>
      <c r="I601" s="3">
        <v>0.84722222222222221</v>
      </c>
      <c r="J601" s="3" t="str">
        <f t="shared" si="133"/>
        <v/>
      </c>
      <c r="K601" s="3" t="str">
        <f t="shared" si="134"/>
        <v/>
      </c>
      <c r="L601" s="11">
        <v>0.97430555555555554</v>
      </c>
      <c r="M601" s="1" t="str">
        <f ca="1">IF(E601&lt;=H601,IF(AND($C$1&gt;=E601,$C$1&lt;=H601),"〇","×"),IF(AND($C$1&gt;=E601,$C$1&lt;=F601),"〇","×"))</f>
        <v>×</v>
      </c>
      <c r="N601" s="1" t="str">
        <f>IF(E601&gt;H601,IF(AND($C$1&gt;=G601,$C$1&lt;=H601),"〇","×"),"")</f>
        <v/>
      </c>
      <c r="O601" s="1" t="str">
        <f t="shared" ca="1" si="140"/>
        <v>×</v>
      </c>
      <c r="P601" s="1" t="str">
        <f t="shared" si="141"/>
        <v/>
      </c>
      <c r="Q601" s="1" t="str">
        <f t="shared" ca="1" si="142"/>
        <v>×</v>
      </c>
      <c r="R601" s="1" t="str">
        <f ca="1">IF(OR(M601="〇",N601="〇"),DATEDIF($A$1,AB601,"d")+1,"-")</f>
        <v>-</v>
      </c>
      <c r="S601" s="1">
        <f ca="1">IF(AND(M601="×",OR(N601="×",N601="")),DATEDIF($A$1,AA601,"d"),"-")</f>
        <v>94</v>
      </c>
      <c r="T601" s="10">
        <f t="shared" ca="1" si="135"/>
        <v>1</v>
      </c>
      <c r="U601" s="11">
        <f t="shared" si="136"/>
        <v>0.12708333333333333</v>
      </c>
      <c r="V601" s="11" t="str">
        <f t="shared" ca="1" si="137"/>
        <v>-</v>
      </c>
      <c r="W601" s="7">
        <f ca="1">IF(OR(M601="〇",N601="〇"),IF(E601&lt;=$C$1,YEAR(TODAY()),YEAR(TODAY())-1),IF(E601&lt;=$C$1,YEAR(TODAY())+1,YEAR(TODAY())))</f>
        <v>2022</v>
      </c>
      <c r="X601" s="7" t="str">
        <f t="shared" si="129"/>
        <v>0101</v>
      </c>
      <c r="Y601" s="7">
        <f ca="1">IF(H601&lt;$C$1,YEAR(TODAY())+1,YEAR(TODAY()))</f>
        <v>2022</v>
      </c>
      <c r="Z601" s="8" t="str">
        <f t="shared" si="130"/>
        <v>0101</v>
      </c>
      <c r="AA601" s="9">
        <f t="shared" ca="1" si="138"/>
        <v>44562</v>
      </c>
      <c r="AB601" s="9">
        <f t="shared" ca="1" si="139"/>
        <v>44562</v>
      </c>
    </row>
    <row r="602" spans="1:28" x14ac:dyDescent="0.7">
      <c r="A602" s="1" t="s">
        <v>617</v>
      </c>
      <c r="B602" s="1" t="s">
        <v>60</v>
      </c>
      <c r="C602" s="1">
        <v>5</v>
      </c>
      <c r="E602" s="4">
        <v>111</v>
      </c>
      <c r="F602" s="4" t="str">
        <f t="shared" si="131"/>
        <v/>
      </c>
      <c r="G602" s="4" t="str">
        <f t="shared" si="132"/>
        <v/>
      </c>
      <c r="H602" s="4">
        <v>111</v>
      </c>
      <c r="I602" s="3">
        <v>0.84722222222222221</v>
      </c>
      <c r="J602" s="3" t="str">
        <f t="shared" si="133"/>
        <v/>
      </c>
      <c r="K602" s="3" t="str">
        <f t="shared" si="134"/>
        <v/>
      </c>
      <c r="L602" s="11">
        <v>0.97430555555555554</v>
      </c>
      <c r="M602" s="1" t="str">
        <f ca="1">IF(E602&lt;=H602,IF(AND($C$1&gt;=E602,$C$1&lt;=H602),"〇","×"),IF(AND($C$1&gt;=E602,$C$1&lt;=F602),"〇","×"))</f>
        <v>×</v>
      </c>
      <c r="N602" s="1" t="str">
        <f>IF(E602&gt;H602,IF(AND($C$1&gt;=G602,$C$1&lt;=H602),"〇","×"),"")</f>
        <v/>
      </c>
      <c r="O602" s="1" t="str">
        <f t="shared" ca="1" si="140"/>
        <v>×</v>
      </c>
      <c r="P602" s="1" t="str">
        <f t="shared" si="141"/>
        <v/>
      </c>
      <c r="Q602" s="1" t="str">
        <f t="shared" ca="1" si="142"/>
        <v>×</v>
      </c>
      <c r="R602" s="1" t="str">
        <f ca="1">IF(OR(M602="〇",N602="〇"),DATEDIF($A$1,AB602,"d")+1,"-")</f>
        <v>-</v>
      </c>
      <c r="S602" s="1">
        <f ca="1">IF(AND(M602="×",OR(N602="×",N602="")),DATEDIF($A$1,AA602,"d"),"-")</f>
        <v>104</v>
      </c>
      <c r="T602" s="10">
        <f t="shared" ca="1" si="135"/>
        <v>1</v>
      </c>
      <c r="U602" s="11">
        <f t="shared" si="136"/>
        <v>0.12708333333333333</v>
      </c>
      <c r="V602" s="11" t="str">
        <f t="shared" ca="1" si="137"/>
        <v>-</v>
      </c>
      <c r="W602" s="7">
        <f ca="1">IF(OR(M602="〇",N602="〇"),IF(E602&lt;=$C$1,YEAR(TODAY()),YEAR(TODAY())-1),IF(E602&lt;=$C$1,YEAR(TODAY())+1,YEAR(TODAY())))</f>
        <v>2022</v>
      </c>
      <c r="X602" s="7" t="str">
        <f t="shared" si="129"/>
        <v>0111</v>
      </c>
      <c r="Y602" s="7">
        <f ca="1">IF(H602&lt;$C$1,YEAR(TODAY())+1,YEAR(TODAY()))</f>
        <v>2022</v>
      </c>
      <c r="Z602" s="8" t="str">
        <f t="shared" si="130"/>
        <v>0111</v>
      </c>
      <c r="AA602" s="9">
        <f t="shared" ca="1" si="138"/>
        <v>44572</v>
      </c>
      <c r="AB602" s="9">
        <f t="shared" ca="1" si="139"/>
        <v>44572</v>
      </c>
    </row>
    <row r="603" spans="1:28" x14ac:dyDescent="0.7">
      <c r="A603" s="1" t="s">
        <v>618</v>
      </c>
      <c r="B603" s="1" t="s">
        <v>114</v>
      </c>
      <c r="C603" s="1">
        <v>5</v>
      </c>
      <c r="E603" s="4">
        <v>202</v>
      </c>
      <c r="F603" s="4" t="str">
        <f t="shared" si="131"/>
        <v/>
      </c>
      <c r="G603" s="4" t="str">
        <f t="shared" si="132"/>
        <v/>
      </c>
      <c r="H603" s="4">
        <v>202</v>
      </c>
      <c r="I603" s="3">
        <v>0.84722222222222221</v>
      </c>
      <c r="J603" s="3" t="str">
        <f t="shared" si="133"/>
        <v/>
      </c>
      <c r="K603" s="3" t="str">
        <f t="shared" si="134"/>
        <v/>
      </c>
      <c r="L603" s="11">
        <v>0.97430555555555554</v>
      </c>
      <c r="M603" s="1" t="str">
        <f ca="1">IF(E603&lt;=H603,IF(AND($C$1&gt;=E603,$C$1&lt;=H603),"〇","×"),IF(AND($C$1&gt;=E603,$C$1&lt;=F603),"〇","×"))</f>
        <v>×</v>
      </c>
      <c r="N603" s="1" t="str">
        <f>IF(E603&gt;H603,IF(AND($C$1&gt;=G603,$C$1&lt;=H603),"〇","×"),"")</f>
        <v/>
      </c>
      <c r="O603" s="1" t="str">
        <f t="shared" ca="1" si="140"/>
        <v>×</v>
      </c>
      <c r="P603" s="1" t="str">
        <f t="shared" si="141"/>
        <v/>
      </c>
      <c r="Q603" s="1" t="str">
        <f t="shared" ca="1" si="142"/>
        <v>×</v>
      </c>
      <c r="R603" s="1" t="str">
        <f ca="1">IF(OR(M603="〇",N603="〇"),DATEDIF($A$1,AB603,"d")+1,"-")</f>
        <v>-</v>
      </c>
      <c r="S603" s="1">
        <f ca="1">IF(AND(M603="×",OR(N603="×",N603="")),DATEDIF($A$1,AA603,"d"),"-")</f>
        <v>126</v>
      </c>
      <c r="T603" s="10">
        <f t="shared" ca="1" si="135"/>
        <v>1</v>
      </c>
      <c r="U603" s="11">
        <f t="shared" si="136"/>
        <v>0.12708333333333333</v>
      </c>
      <c r="V603" s="11" t="str">
        <f t="shared" ca="1" si="137"/>
        <v>-</v>
      </c>
      <c r="W603" s="7">
        <f ca="1">IF(OR(M603="〇",N603="〇"),IF(E603&lt;=$C$1,YEAR(TODAY()),YEAR(TODAY())-1),IF(E603&lt;=$C$1,YEAR(TODAY())+1,YEAR(TODAY())))</f>
        <v>2022</v>
      </c>
      <c r="X603" s="7" t="str">
        <f t="shared" si="129"/>
        <v>0202</v>
      </c>
      <c r="Y603" s="7">
        <f ca="1">IF(H603&lt;$C$1,YEAR(TODAY())+1,YEAR(TODAY()))</f>
        <v>2022</v>
      </c>
      <c r="Z603" s="8" t="str">
        <f t="shared" si="130"/>
        <v>0202</v>
      </c>
      <c r="AA603" s="9">
        <f t="shared" ca="1" si="138"/>
        <v>44594</v>
      </c>
      <c r="AB603" s="9">
        <f t="shared" ca="1" si="139"/>
        <v>44594</v>
      </c>
    </row>
    <row r="604" spans="1:28" x14ac:dyDescent="0.7">
      <c r="A604" s="1" t="s">
        <v>619</v>
      </c>
      <c r="B604" s="1" t="s">
        <v>116</v>
      </c>
      <c r="C604" s="1">
        <v>5</v>
      </c>
      <c r="E604" s="4">
        <v>222</v>
      </c>
      <c r="F604" s="4" t="str">
        <f t="shared" si="131"/>
        <v/>
      </c>
      <c r="G604" s="4" t="str">
        <f t="shared" si="132"/>
        <v/>
      </c>
      <c r="H604" s="4">
        <v>222</v>
      </c>
      <c r="I604" s="3">
        <v>0.84722222222222221</v>
      </c>
      <c r="J604" s="3" t="str">
        <f t="shared" si="133"/>
        <v/>
      </c>
      <c r="K604" s="3" t="str">
        <f t="shared" si="134"/>
        <v/>
      </c>
      <c r="L604" s="11">
        <v>0.97430555555555554</v>
      </c>
      <c r="M604" s="1" t="str">
        <f ca="1">IF(E604&lt;=H604,IF(AND($C$1&gt;=E604,$C$1&lt;=H604),"〇","×"),IF(AND($C$1&gt;=E604,$C$1&lt;=F604),"〇","×"))</f>
        <v>×</v>
      </c>
      <c r="N604" s="1" t="str">
        <f>IF(E604&gt;H604,IF(AND($C$1&gt;=G604,$C$1&lt;=H604),"〇","×"),"")</f>
        <v/>
      </c>
      <c r="O604" s="1" t="str">
        <f t="shared" ca="1" si="140"/>
        <v>×</v>
      </c>
      <c r="P604" s="1" t="str">
        <f t="shared" si="141"/>
        <v/>
      </c>
      <c r="Q604" s="1" t="str">
        <f t="shared" ca="1" si="142"/>
        <v>×</v>
      </c>
      <c r="R604" s="1" t="str">
        <f ca="1">IF(OR(M604="〇",N604="〇"),DATEDIF($A$1,AB604,"d")+1,"-")</f>
        <v>-</v>
      </c>
      <c r="S604" s="1">
        <f ca="1">IF(AND(M604="×",OR(N604="×",N604="")),DATEDIF($A$1,AA604,"d"),"-")</f>
        <v>146</v>
      </c>
      <c r="T604" s="10">
        <f t="shared" ca="1" si="135"/>
        <v>1</v>
      </c>
      <c r="U604" s="11">
        <f t="shared" si="136"/>
        <v>0.12708333333333333</v>
      </c>
      <c r="V604" s="11" t="str">
        <f t="shared" ca="1" si="137"/>
        <v>-</v>
      </c>
      <c r="W604" s="7">
        <f ca="1">IF(OR(M604="〇",N604="〇"),IF(E604&lt;=$C$1,YEAR(TODAY()),YEAR(TODAY())-1),IF(E604&lt;=$C$1,YEAR(TODAY())+1,YEAR(TODAY())))</f>
        <v>2022</v>
      </c>
      <c r="X604" s="7" t="str">
        <f t="shared" si="129"/>
        <v>0222</v>
      </c>
      <c r="Y604" s="7">
        <f ca="1">IF(H604&lt;$C$1,YEAR(TODAY())+1,YEAR(TODAY()))</f>
        <v>2022</v>
      </c>
      <c r="Z604" s="8" t="str">
        <f t="shared" si="130"/>
        <v>0222</v>
      </c>
      <c r="AA604" s="9">
        <f t="shared" ca="1" si="138"/>
        <v>44614</v>
      </c>
      <c r="AB604" s="9">
        <f t="shared" ca="1" si="139"/>
        <v>44614</v>
      </c>
    </row>
    <row r="605" spans="1:28" x14ac:dyDescent="0.7">
      <c r="A605" s="1" t="s">
        <v>620</v>
      </c>
      <c r="B605" s="1" t="s">
        <v>114</v>
      </c>
      <c r="C605" s="1">
        <v>5</v>
      </c>
      <c r="E605" s="4">
        <v>303</v>
      </c>
      <c r="F605" s="4" t="str">
        <f t="shared" si="131"/>
        <v/>
      </c>
      <c r="G605" s="4" t="str">
        <f t="shared" si="132"/>
        <v/>
      </c>
      <c r="H605" s="4">
        <v>303</v>
      </c>
      <c r="I605" s="3">
        <v>0.84722222222222221</v>
      </c>
      <c r="J605" s="3" t="str">
        <f t="shared" si="133"/>
        <v/>
      </c>
      <c r="K605" s="3" t="str">
        <f t="shared" si="134"/>
        <v/>
      </c>
      <c r="L605" s="11">
        <v>0.97430555555555554</v>
      </c>
      <c r="M605" s="1" t="str">
        <f ca="1">IF(E605&lt;=H605,IF(AND($C$1&gt;=E605,$C$1&lt;=H605),"〇","×"),IF(AND($C$1&gt;=E605,$C$1&lt;=F605),"〇","×"))</f>
        <v>×</v>
      </c>
      <c r="N605" s="1" t="str">
        <f>IF(E605&gt;H605,IF(AND($C$1&gt;=G605,$C$1&lt;=H605),"〇","×"),"")</f>
        <v/>
      </c>
      <c r="O605" s="1" t="str">
        <f t="shared" ca="1" si="140"/>
        <v>×</v>
      </c>
      <c r="P605" s="1" t="str">
        <f t="shared" si="141"/>
        <v/>
      </c>
      <c r="Q605" s="1" t="str">
        <f t="shared" ca="1" si="142"/>
        <v>×</v>
      </c>
      <c r="R605" s="1" t="str">
        <f ca="1">IF(OR(M605="〇",N605="〇"),DATEDIF($A$1,AB605,"d")+1,"-")</f>
        <v>-</v>
      </c>
      <c r="S605" s="1">
        <f ca="1">IF(AND(M605="×",OR(N605="×",N605="")),DATEDIF($A$1,AA605,"d"),"-")</f>
        <v>155</v>
      </c>
      <c r="T605" s="10">
        <f t="shared" ca="1" si="135"/>
        <v>1</v>
      </c>
      <c r="U605" s="11">
        <f t="shared" si="136"/>
        <v>0.12708333333333333</v>
      </c>
      <c r="V605" s="11" t="str">
        <f t="shared" ca="1" si="137"/>
        <v>-</v>
      </c>
      <c r="W605" s="7">
        <f ca="1">IF(OR(M605="〇",N605="〇"),IF(E605&lt;=$C$1,YEAR(TODAY()),YEAR(TODAY())-1),IF(E605&lt;=$C$1,YEAR(TODAY())+1,YEAR(TODAY())))</f>
        <v>2022</v>
      </c>
      <c r="X605" s="7" t="str">
        <f t="shared" si="129"/>
        <v>0303</v>
      </c>
      <c r="Y605" s="7">
        <f ca="1">IF(H605&lt;$C$1,YEAR(TODAY())+1,YEAR(TODAY()))</f>
        <v>2022</v>
      </c>
      <c r="Z605" s="8" t="str">
        <f t="shared" si="130"/>
        <v>0303</v>
      </c>
      <c r="AA605" s="9">
        <f t="shared" ca="1" si="138"/>
        <v>44623</v>
      </c>
      <c r="AB605" s="9">
        <f t="shared" ca="1" si="139"/>
        <v>44623</v>
      </c>
    </row>
    <row r="606" spans="1:28" x14ac:dyDescent="0.7">
      <c r="A606" s="1" t="s">
        <v>621</v>
      </c>
      <c r="B606" s="1" t="s">
        <v>60</v>
      </c>
      <c r="C606" s="1">
        <v>5</v>
      </c>
      <c r="E606" s="4">
        <v>404</v>
      </c>
      <c r="F606" s="4" t="str">
        <f t="shared" si="131"/>
        <v/>
      </c>
      <c r="G606" s="4" t="str">
        <f t="shared" si="132"/>
        <v/>
      </c>
      <c r="H606" s="4">
        <v>404</v>
      </c>
      <c r="I606" s="3">
        <v>0.84722222222222221</v>
      </c>
      <c r="J606" s="3" t="str">
        <f t="shared" si="133"/>
        <v/>
      </c>
      <c r="K606" s="3" t="str">
        <f t="shared" si="134"/>
        <v/>
      </c>
      <c r="L606" s="11">
        <v>0.97430555555555554</v>
      </c>
      <c r="M606" s="1" t="str">
        <f ca="1">IF(E606&lt;=H606,IF(AND($C$1&gt;=E606,$C$1&lt;=H606),"〇","×"),IF(AND($C$1&gt;=E606,$C$1&lt;=F606),"〇","×"))</f>
        <v>×</v>
      </c>
      <c r="N606" s="1" t="str">
        <f>IF(E606&gt;H606,IF(AND($C$1&gt;=G606,$C$1&lt;=H606),"〇","×"),"")</f>
        <v/>
      </c>
      <c r="O606" s="1" t="str">
        <f t="shared" ca="1" si="140"/>
        <v>×</v>
      </c>
      <c r="P606" s="1" t="str">
        <f t="shared" si="141"/>
        <v/>
      </c>
      <c r="Q606" s="1" t="str">
        <f t="shared" ca="1" si="142"/>
        <v>×</v>
      </c>
      <c r="R606" s="1" t="str">
        <f ca="1">IF(OR(M606="〇",N606="〇"),DATEDIF($A$1,AB606,"d")+1,"-")</f>
        <v>-</v>
      </c>
      <c r="S606" s="1">
        <f ca="1">IF(AND(M606="×",OR(N606="×",N606="")),DATEDIF($A$1,AA606,"d"),"-")</f>
        <v>187</v>
      </c>
      <c r="T606" s="10">
        <f t="shared" ca="1" si="135"/>
        <v>1</v>
      </c>
      <c r="U606" s="11">
        <f t="shared" si="136"/>
        <v>0.12708333333333333</v>
      </c>
      <c r="V606" s="11" t="str">
        <f t="shared" ca="1" si="137"/>
        <v>-</v>
      </c>
      <c r="W606" s="7">
        <f ca="1">IF(OR(M606="〇",N606="〇"),IF(E606&lt;=$C$1,YEAR(TODAY()),YEAR(TODAY())-1),IF(E606&lt;=$C$1,YEAR(TODAY())+1,YEAR(TODAY())))</f>
        <v>2022</v>
      </c>
      <c r="X606" s="7" t="str">
        <f t="shared" si="129"/>
        <v>0404</v>
      </c>
      <c r="Y606" s="7">
        <f ca="1">IF(H606&lt;$C$1,YEAR(TODAY())+1,YEAR(TODAY()))</f>
        <v>2022</v>
      </c>
      <c r="Z606" s="8" t="str">
        <f t="shared" si="130"/>
        <v>0404</v>
      </c>
      <c r="AA606" s="9">
        <f t="shared" ca="1" si="138"/>
        <v>44655</v>
      </c>
      <c r="AB606" s="9">
        <f t="shared" ca="1" si="139"/>
        <v>44655</v>
      </c>
    </row>
    <row r="607" spans="1:28" x14ac:dyDescent="0.7">
      <c r="A607" s="1" t="s">
        <v>622</v>
      </c>
      <c r="B607" s="1" t="s">
        <v>115</v>
      </c>
      <c r="C607" s="1">
        <v>5</v>
      </c>
      <c r="E607" s="4">
        <v>505</v>
      </c>
      <c r="F607" s="4" t="str">
        <f t="shared" si="131"/>
        <v/>
      </c>
      <c r="G607" s="4" t="str">
        <f t="shared" si="132"/>
        <v/>
      </c>
      <c r="H607" s="4">
        <v>505</v>
      </c>
      <c r="I607" s="3">
        <v>0.84722222222222221</v>
      </c>
      <c r="J607" s="3" t="str">
        <f t="shared" si="133"/>
        <v/>
      </c>
      <c r="K607" s="3" t="str">
        <f t="shared" si="134"/>
        <v/>
      </c>
      <c r="L607" s="11">
        <v>0.97430555555555554</v>
      </c>
      <c r="M607" s="1" t="str">
        <f ca="1">IF(E607&lt;=H607,IF(AND($C$1&gt;=E607,$C$1&lt;=H607),"〇","×"),IF(AND($C$1&gt;=E607,$C$1&lt;=F607),"〇","×"))</f>
        <v>×</v>
      </c>
      <c r="N607" s="1" t="str">
        <f>IF(E607&gt;H607,IF(AND($C$1&gt;=G607,$C$1&lt;=H607),"〇","×"),"")</f>
        <v/>
      </c>
      <c r="O607" s="1" t="str">
        <f t="shared" ca="1" si="140"/>
        <v>×</v>
      </c>
      <c r="P607" s="1" t="str">
        <f t="shared" si="141"/>
        <v/>
      </c>
      <c r="Q607" s="1" t="str">
        <f t="shared" ca="1" si="142"/>
        <v>×</v>
      </c>
      <c r="R607" s="1" t="str">
        <f ca="1">IF(OR(M607="〇",N607="〇"),DATEDIF($A$1,AB607,"d")+1,"-")</f>
        <v>-</v>
      </c>
      <c r="S607" s="1">
        <f ca="1">IF(AND(M607="×",OR(N607="×",N607="")),DATEDIF($A$1,AA607,"d"),"-")</f>
        <v>218</v>
      </c>
      <c r="T607" s="10">
        <f t="shared" ca="1" si="135"/>
        <v>1</v>
      </c>
      <c r="U607" s="11">
        <f t="shared" si="136"/>
        <v>0.12708333333333333</v>
      </c>
      <c r="V607" s="11" t="str">
        <f t="shared" ca="1" si="137"/>
        <v>-</v>
      </c>
      <c r="W607" s="7">
        <f ca="1">IF(OR(M607="〇",N607="〇"),IF(E607&lt;=$C$1,YEAR(TODAY()),YEAR(TODAY())-1),IF(E607&lt;=$C$1,YEAR(TODAY())+1,YEAR(TODAY())))</f>
        <v>2022</v>
      </c>
      <c r="X607" s="7" t="str">
        <f t="shared" si="129"/>
        <v>0505</v>
      </c>
      <c r="Y607" s="7">
        <f ca="1">IF(H607&lt;$C$1,YEAR(TODAY())+1,YEAR(TODAY()))</f>
        <v>2022</v>
      </c>
      <c r="Z607" s="8" t="str">
        <f t="shared" si="130"/>
        <v>0505</v>
      </c>
      <c r="AA607" s="9">
        <f t="shared" ca="1" si="138"/>
        <v>44686</v>
      </c>
      <c r="AB607" s="9">
        <f t="shared" ca="1" si="139"/>
        <v>44686</v>
      </c>
    </row>
    <row r="608" spans="1:28" x14ac:dyDescent="0.7">
      <c r="A608" s="1" t="s">
        <v>623</v>
      </c>
      <c r="B608" s="1" t="s">
        <v>60</v>
      </c>
      <c r="C608" s="1">
        <v>1</v>
      </c>
      <c r="E608" s="4">
        <v>101</v>
      </c>
      <c r="F608" s="4" t="str">
        <f t="shared" si="131"/>
        <v/>
      </c>
      <c r="G608" s="4" t="str">
        <f t="shared" si="132"/>
        <v/>
      </c>
      <c r="H608" s="4">
        <v>1231</v>
      </c>
      <c r="I608" s="3">
        <v>0</v>
      </c>
      <c r="J608" s="3" t="str">
        <f t="shared" si="133"/>
        <v/>
      </c>
      <c r="K608" s="3" t="str">
        <f t="shared" si="134"/>
        <v/>
      </c>
      <c r="L608" s="11">
        <v>0.99930555555555556</v>
      </c>
      <c r="M608" s="1" t="str">
        <f ca="1">IF(E608&lt;=H608,IF(AND($C$1&gt;=E608,$C$1&lt;=H608),"〇","×"),IF(AND($C$1&gt;=E608,$C$1&lt;=F608),"〇","×"))</f>
        <v>〇</v>
      </c>
      <c r="N608" s="1" t="str">
        <f>IF(E608&gt;H608,IF(AND($C$1&gt;=G608,$C$1&lt;=H608),"〇","×"),"")</f>
        <v/>
      </c>
      <c r="O608" s="1" t="str">
        <f t="shared" ca="1" si="140"/>
        <v>〇</v>
      </c>
      <c r="P608" s="1" t="str">
        <f t="shared" si="141"/>
        <v/>
      </c>
      <c r="Q608" s="1" t="str">
        <f t="shared" ca="1" si="142"/>
        <v>◎</v>
      </c>
      <c r="R608" s="1">
        <f ca="1">IF(OR(M608="〇",N608="〇"),DATEDIF($A$1,AB608,"d")+1,"-")</f>
        <v>94</v>
      </c>
      <c r="S608" s="1" t="str">
        <f ca="1">IF(AND(M608="×",OR(N608="×",N608="")),DATEDIF($A$1,AA608,"d"),"-")</f>
        <v>-</v>
      </c>
      <c r="T608" s="10">
        <f t="shared" ca="1" si="135"/>
        <v>365</v>
      </c>
      <c r="U608" s="11">
        <f t="shared" si="136"/>
        <v>0.99930555555555556</v>
      </c>
      <c r="V608" s="11" t="str">
        <f t="shared" ca="1" si="137"/>
        <v>いつでも</v>
      </c>
      <c r="W608" s="7">
        <f ca="1">IF(OR(M608="〇",N608="〇"),IF(E608&lt;=$C$1,YEAR(TODAY()),YEAR(TODAY())-1),IF(E608&lt;=$C$1,YEAR(TODAY())+1,YEAR(TODAY())))</f>
        <v>2021</v>
      </c>
      <c r="X608" s="7" t="str">
        <f t="shared" si="129"/>
        <v>0101</v>
      </c>
      <c r="Y608" s="7">
        <f ca="1">IF(H608&lt;$C$1,YEAR(TODAY())+1,YEAR(TODAY()))</f>
        <v>2021</v>
      </c>
      <c r="Z608" s="8" t="str">
        <f t="shared" si="130"/>
        <v>1231</v>
      </c>
      <c r="AA608" s="9">
        <f t="shared" ca="1" si="138"/>
        <v>44197</v>
      </c>
      <c r="AB608" s="9">
        <f t="shared" ca="1" si="139"/>
        <v>44561</v>
      </c>
    </row>
    <row r="609" spans="1:28" x14ac:dyDescent="0.7">
      <c r="A609" s="1" t="s">
        <v>624</v>
      </c>
      <c r="B609" s="1" t="s">
        <v>114</v>
      </c>
      <c r="C609" s="1">
        <v>1</v>
      </c>
      <c r="E609" s="4">
        <v>101</v>
      </c>
      <c r="F609" s="4" t="str">
        <f t="shared" si="131"/>
        <v/>
      </c>
      <c r="G609" s="4" t="str">
        <f t="shared" si="132"/>
        <v/>
      </c>
      <c r="H609" s="4">
        <v>1231</v>
      </c>
      <c r="I609" s="3">
        <v>0</v>
      </c>
      <c r="J609" s="3" t="str">
        <f t="shared" si="133"/>
        <v/>
      </c>
      <c r="K609" s="3" t="str">
        <f t="shared" si="134"/>
        <v/>
      </c>
      <c r="L609" s="11">
        <v>0.99930555555555556</v>
      </c>
      <c r="M609" s="1" t="str">
        <f ca="1">IF(E609&lt;=H609,IF(AND($C$1&gt;=E609,$C$1&lt;=H609),"〇","×"),IF(AND($C$1&gt;=E609,$C$1&lt;=F609),"〇","×"))</f>
        <v>〇</v>
      </c>
      <c r="N609" s="1" t="str">
        <f>IF(E609&gt;H609,IF(AND($C$1&gt;=G609,$C$1&lt;=H609),"〇","×"),"")</f>
        <v/>
      </c>
      <c r="O609" s="1" t="str">
        <f t="shared" ca="1" si="140"/>
        <v>〇</v>
      </c>
      <c r="P609" s="1" t="str">
        <f t="shared" si="141"/>
        <v/>
      </c>
      <c r="Q609" s="1" t="str">
        <f t="shared" ca="1" si="142"/>
        <v>◎</v>
      </c>
      <c r="R609" s="1">
        <f ca="1">IF(OR(M609="〇",N609="〇"),DATEDIF($A$1,AB609,"d")+1,"-")</f>
        <v>94</v>
      </c>
      <c r="S609" s="1" t="str">
        <f ca="1">IF(AND(M609="×",OR(N609="×",N609="")),DATEDIF($A$1,AA609,"d"),"-")</f>
        <v>-</v>
      </c>
      <c r="T609" s="10">
        <f t="shared" ca="1" si="135"/>
        <v>365</v>
      </c>
      <c r="U609" s="11">
        <f t="shared" si="136"/>
        <v>0.99930555555555556</v>
      </c>
      <c r="V609" s="11" t="str">
        <f t="shared" ca="1" si="137"/>
        <v>いつでも</v>
      </c>
      <c r="W609" s="7">
        <f ca="1">IF(OR(M609="〇",N609="〇"),IF(E609&lt;=$C$1,YEAR(TODAY()),YEAR(TODAY())-1),IF(E609&lt;=$C$1,YEAR(TODAY())+1,YEAR(TODAY())))</f>
        <v>2021</v>
      </c>
      <c r="X609" s="7" t="str">
        <f t="shared" si="129"/>
        <v>0101</v>
      </c>
      <c r="Y609" s="7">
        <f ca="1">IF(H609&lt;$C$1,YEAR(TODAY())+1,YEAR(TODAY()))</f>
        <v>2021</v>
      </c>
      <c r="Z609" s="8" t="str">
        <f t="shared" si="130"/>
        <v>1231</v>
      </c>
      <c r="AA609" s="9">
        <f t="shared" ca="1" si="138"/>
        <v>44197</v>
      </c>
      <c r="AB609" s="9">
        <f t="shared" ca="1" si="139"/>
        <v>44561</v>
      </c>
    </row>
    <row r="610" spans="1:28" x14ac:dyDescent="0.7">
      <c r="A610" s="1" t="s">
        <v>625</v>
      </c>
      <c r="B610" s="1" t="s">
        <v>116</v>
      </c>
      <c r="C610" s="1">
        <v>1</v>
      </c>
      <c r="E610" s="4">
        <v>101</v>
      </c>
      <c r="F610" s="4" t="str">
        <f t="shared" si="131"/>
        <v/>
      </c>
      <c r="G610" s="4" t="str">
        <f t="shared" si="132"/>
        <v/>
      </c>
      <c r="H610" s="4">
        <v>1231</v>
      </c>
      <c r="I610" s="3">
        <v>0</v>
      </c>
      <c r="J610" s="3" t="str">
        <f t="shared" si="133"/>
        <v/>
      </c>
      <c r="K610" s="3" t="str">
        <f t="shared" si="134"/>
        <v/>
      </c>
      <c r="L610" s="11">
        <v>0.99930555555555556</v>
      </c>
      <c r="M610" s="1" t="str">
        <f ca="1">IF(E610&lt;=H610,IF(AND($C$1&gt;=E610,$C$1&lt;=H610),"〇","×"),IF(AND($C$1&gt;=E610,$C$1&lt;=F610),"〇","×"))</f>
        <v>〇</v>
      </c>
      <c r="N610" s="1" t="str">
        <f>IF(E610&gt;H610,IF(AND($C$1&gt;=G610,$C$1&lt;=H610),"〇","×"),"")</f>
        <v/>
      </c>
      <c r="O610" s="1" t="str">
        <f t="shared" ca="1" si="140"/>
        <v>〇</v>
      </c>
      <c r="P610" s="1" t="str">
        <f t="shared" si="141"/>
        <v/>
      </c>
      <c r="Q610" s="1" t="str">
        <f t="shared" ca="1" si="142"/>
        <v>◎</v>
      </c>
      <c r="R610" s="1">
        <f ca="1">IF(OR(M610="〇",N610="〇"),DATEDIF($A$1,AB610,"d")+1,"-")</f>
        <v>94</v>
      </c>
      <c r="S610" s="1" t="str">
        <f ca="1">IF(AND(M610="×",OR(N610="×",N610="")),DATEDIF($A$1,AA610,"d"),"-")</f>
        <v>-</v>
      </c>
      <c r="T610" s="10">
        <f t="shared" ca="1" si="135"/>
        <v>365</v>
      </c>
      <c r="U610" s="11">
        <f t="shared" si="136"/>
        <v>0.99930555555555556</v>
      </c>
      <c r="V610" s="11" t="str">
        <f t="shared" ca="1" si="137"/>
        <v>いつでも</v>
      </c>
      <c r="W610" s="7">
        <f ca="1">IF(OR(M610="〇",N610="〇"),IF(E610&lt;=$C$1,YEAR(TODAY()),YEAR(TODAY())-1),IF(E610&lt;=$C$1,YEAR(TODAY())+1,YEAR(TODAY())))</f>
        <v>2021</v>
      </c>
      <c r="X610" s="7" t="str">
        <f t="shared" si="129"/>
        <v>0101</v>
      </c>
      <c r="Y610" s="7">
        <f ca="1">IF(H610&lt;$C$1,YEAR(TODAY())+1,YEAR(TODAY()))</f>
        <v>2021</v>
      </c>
      <c r="Z610" s="8" t="str">
        <f t="shared" si="130"/>
        <v>1231</v>
      </c>
      <c r="AA610" s="9">
        <f t="shared" ca="1" si="138"/>
        <v>44197</v>
      </c>
      <c r="AB610" s="9">
        <f t="shared" ca="1" si="139"/>
        <v>44561</v>
      </c>
    </row>
    <row r="611" spans="1:28" x14ac:dyDescent="0.7">
      <c r="A611" s="1" t="s">
        <v>626</v>
      </c>
      <c r="B611" s="1" t="s">
        <v>115</v>
      </c>
      <c r="C611" s="1">
        <v>1</v>
      </c>
      <c r="E611" s="4">
        <v>101</v>
      </c>
      <c r="F611" s="4" t="str">
        <f t="shared" si="131"/>
        <v/>
      </c>
      <c r="G611" s="4" t="str">
        <f t="shared" si="132"/>
        <v/>
      </c>
      <c r="H611" s="4">
        <v>1231</v>
      </c>
      <c r="I611" s="3">
        <v>0</v>
      </c>
      <c r="J611" s="3" t="str">
        <f t="shared" si="133"/>
        <v/>
      </c>
      <c r="K611" s="3" t="str">
        <f t="shared" si="134"/>
        <v/>
      </c>
      <c r="L611" s="11">
        <v>0.99930555555555556</v>
      </c>
      <c r="M611" s="1" t="str">
        <f ca="1">IF(E611&lt;=H611,IF(AND($C$1&gt;=E611,$C$1&lt;=H611),"〇","×"),IF(AND($C$1&gt;=E611,$C$1&lt;=F611),"〇","×"))</f>
        <v>〇</v>
      </c>
      <c r="N611" s="1" t="str">
        <f>IF(E611&gt;H611,IF(AND($C$1&gt;=G611,$C$1&lt;=H611),"〇","×"),"")</f>
        <v/>
      </c>
      <c r="O611" s="1" t="str">
        <f t="shared" ca="1" si="140"/>
        <v>〇</v>
      </c>
      <c r="P611" s="1" t="str">
        <f t="shared" si="141"/>
        <v/>
      </c>
      <c r="Q611" s="1" t="str">
        <f t="shared" ca="1" si="142"/>
        <v>◎</v>
      </c>
      <c r="R611" s="1">
        <f ca="1">IF(OR(M611="〇",N611="〇"),DATEDIF($A$1,AB611,"d")+1,"-")</f>
        <v>94</v>
      </c>
      <c r="S611" s="1" t="str">
        <f ca="1">IF(AND(M611="×",OR(N611="×",N611="")),DATEDIF($A$1,AA611,"d"),"-")</f>
        <v>-</v>
      </c>
      <c r="T611" s="10">
        <f t="shared" ca="1" si="135"/>
        <v>365</v>
      </c>
      <c r="U611" s="11">
        <f t="shared" si="136"/>
        <v>0.99930555555555556</v>
      </c>
      <c r="V611" s="11" t="str">
        <f t="shared" ca="1" si="137"/>
        <v>いつでも</v>
      </c>
      <c r="W611" s="7">
        <f ca="1">IF(OR(M611="〇",N611="〇"),IF(E611&lt;=$C$1,YEAR(TODAY()),YEAR(TODAY())-1),IF(E611&lt;=$C$1,YEAR(TODAY())+1,YEAR(TODAY())))</f>
        <v>2021</v>
      </c>
      <c r="X611" s="7" t="str">
        <f t="shared" si="129"/>
        <v>0101</v>
      </c>
      <c r="Y611" s="7">
        <f ca="1">IF(H611&lt;$C$1,YEAR(TODAY())+1,YEAR(TODAY()))</f>
        <v>2021</v>
      </c>
      <c r="Z611" s="8" t="str">
        <f t="shared" si="130"/>
        <v>1231</v>
      </c>
      <c r="AA611" s="9">
        <f t="shared" ca="1" si="138"/>
        <v>44197</v>
      </c>
      <c r="AB611" s="9">
        <f t="shared" ca="1" si="139"/>
        <v>44561</v>
      </c>
    </row>
    <row r="612" spans="1:28" x14ac:dyDescent="0.7">
      <c r="A612" s="1" t="s">
        <v>627</v>
      </c>
      <c r="B612" s="1" t="s">
        <v>116</v>
      </c>
      <c r="C612" s="1">
        <v>2</v>
      </c>
      <c r="E612" s="4">
        <v>101</v>
      </c>
      <c r="F612" s="4" t="str">
        <f t="shared" si="131"/>
        <v/>
      </c>
      <c r="G612" s="4" t="str">
        <f t="shared" si="132"/>
        <v/>
      </c>
      <c r="H612" s="4">
        <v>1231</v>
      </c>
      <c r="I612" s="3">
        <v>0</v>
      </c>
      <c r="J612" s="3" t="str">
        <f t="shared" si="133"/>
        <v/>
      </c>
      <c r="K612" s="3" t="str">
        <f t="shared" si="134"/>
        <v/>
      </c>
      <c r="L612" s="11">
        <v>0.99930555555555556</v>
      </c>
      <c r="M612" s="1" t="str">
        <f ca="1">IF(E612&lt;=H612,IF(AND($C$1&gt;=E612,$C$1&lt;=H612),"〇","×"),IF(AND($C$1&gt;=E612,$C$1&lt;=F612),"〇","×"))</f>
        <v>〇</v>
      </c>
      <c r="N612" s="1" t="str">
        <f>IF(E612&gt;H612,IF(AND($C$1&gt;=G612,$C$1&lt;=H612),"〇","×"),"")</f>
        <v/>
      </c>
      <c r="O612" s="1" t="str">
        <f t="shared" ca="1" si="140"/>
        <v>〇</v>
      </c>
      <c r="P612" s="1" t="str">
        <f t="shared" si="141"/>
        <v/>
      </c>
      <c r="Q612" s="1" t="str">
        <f t="shared" ca="1" si="142"/>
        <v>◎</v>
      </c>
      <c r="R612" s="1">
        <f ca="1">IF(OR(M612="〇",N612="〇"),DATEDIF($A$1,AB612,"d")+1,"-")</f>
        <v>94</v>
      </c>
      <c r="S612" s="1" t="str">
        <f ca="1">IF(AND(M612="×",OR(N612="×",N612="")),DATEDIF($A$1,AA612,"d"),"-")</f>
        <v>-</v>
      </c>
      <c r="T612" s="10">
        <f t="shared" ca="1" si="135"/>
        <v>365</v>
      </c>
      <c r="U612" s="11">
        <f t="shared" si="136"/>
        <v>0.99930555555555556</v>
      </c>
      <c r="V612" s="11" t="str">
        <f t="shared" ca="1" si="137"/>
        <v>いつでも</v>
      </c>
      <c r="W612" s="7">
        <f ca="1">IF(OR(M612="〇",N612="〇"),IF(E612&lt;=$C$1,YEAR(TODAY()),YEAR(TODAY())-1),IF(E612&lt;=$C$1,YEAR(TODAY())+1,YEAR(TODAY())))</f>
        <v>2021</v>
      </c>
      <c r="X612" s="7" t="str">
        <f t="shared" si="129"/>
        <v>0101</v>
      </c>
      <c r="Y612" s="7">
        <f ca="1">IF(H612&lt;$C$1,YEAR(TODAY())+1,YEAR(TODAY()))</f>
        <v>2021</v>
      </c>
      <c r="Z612" s="8" t="str">
        <f t="shared" si="130"/>
        <v>1231</v>
      </c>
      <c r="AA612" s="9">
        <f t="shared" ca="1" si="138"/>
        <v>44197</v>
      </c>
      <c r="AB612" s="9">
        <f t="shared" ca="1" si="139"/>
        <v>44561</v>
      </c>
    </row>
    <row r="613" spans="1:28" x14ac:dyDescent="0.7">
      <c r="A613" s="1" t="s">
        <v>628</v>
      </c>
      <c r="B613" s="1" t="s">
        <v>60</v>
      </c>
      <c r="C613" s="1">
        <v>4</v>
      </c>
      <c r="E613" s="4">
        <v>606</v>
      </c>
      <c r="F613" s="4" t="str">
        <f t="shared" si="131"/>
        <v/>
      </c>
      <c r="G613" s="4" t="str">
        <f t="shared" si="132"/>
        <v/>
      </c>
      <c r="H613" s="4">
        <v>606</v>
      </c>
      <c r="I613" s="3">
        <v>0.84722222222222221</v>
      </c>
      <c r="J613" s="3" t="str">
        <f t="shared" si="133"/>
        <v/>
      </c>
      <c r="K613" s="3" t="str">
        <f t="shared" si="134"/>
        <v/>
      </c>
      <c r="L613" s="11">
        <v>0.97430555555555554</v>
      </c>
      <c r="M613" s="1" t="str">
        <f ca="1">IF(E613&lt;=H613,IF(AND($C$1&gt;=E613,$C$1&lt;=H613),"〇","×"),IF(AND($C$1&gt;=E613,$C$1&lt;=F613),"〇","×"))</f>
        <v>×</v>
      </c>
      <c r="N613" s="1" t="str">
        <f>IF(E613&gt;H613,IF(AND($C$1&gt;=G613,$C$1&lt;=H613),"〇","×"),"")</f>
        <v/>
      </c>
      <c r="O613" s="1" t="str">
        <f t="shared" ca="1" si="140"/>
        <v>×</v>
      </c>
      <c r="P613" s="1" t="str">
        <f t="shared" si="141"/>
        <v/>
      </c>
      <c r="Q613" s="1" t="str">
        <f t="shared" ca="1" si="142"/>
        <v>×</v>
      </c>
      <c r="R613" s="1" t="str">
        <f ca="1">IF(OR(M613="〇",N613="〇"),DATEDIF($A$1,AB613,"d")+1,"-")</f>
        <v>-</v>
      </c>
      <c r="S613" s="1">
        <f ca="1">IF(AND(M613="×",OR(N613="×",N613="")),DATEDIF($A$1,AA613,"d"),"-")</f>
        <v>250</v>
      </c>
      <c r="T613" s="10">
        <f t="shared" ca="1" si="135"/>
        <v>1</v>
      </c>
      <c r="U613" s="11">
        <f t="shared" si="136"/>
        <v>0.12708333333333333</v>
      </c>
      <c r="V613" s="11" t="str">
        <f t="shared" ca="1" si="137"/>
        <v>-</v>
      </c>
      <c r="W613" s="7">
        <f ca="1">IF(OR(M613="〇",N613="〇"),IF(E613&lt;=$C$1,YEAR(TODAY()),YEAR(TODAY())-1),IF(E613&lt;=$C$1,YEAR(TODAY())+1,YEAR(TODAY())))</f>
        <v>2022</v>
      </c>
      <c r="X613" s="7" t="str">
        <f t="shared" si="129"/>
        <v>0606</v>
      </c>
      <c r="Y613" s="7">
        <f ca="1">IF(H613&lt;$C$1,YEAR(TODAY())+1,YEAR(TODAY()))</f>
        <v>2022</v>
      </c>
      <c r="Z613" s="8" t="str">
        <f t="shared" si="130"/>
        <v>0606</v>
      </c>
      <c r="AA613" s="9">
        <f t="shared" ca="1" si="138"/>
        <v>44718</v>
      </c>
      <c r="AB613" s="9">
        <f t="shared" ca="1" si="139"/>
        <v>44718</v>
      </c>
    </row>
    <row r="614" spans="1:28" x14ac:dyDescent="0.7">
      <c r="A614" s="1" t="s">
        <v>629</v>
      </c>
      <c r="B614" s="1" t="s">
        <v>115</v>
      </c>
      <c r="C614" s="1">
        <v>4</v>
      </c>
      <c r="E614" s="4">
        <v>707</v>
      </c>
      <c r="F614" s="4" t="str">
        <f t="shared" si="131"/>
        <v/>
      </c>
      <c r="G614" s="4" t="str">
        <f t="shared" si="132"/>
        <v/>
      </c>
      <c r="H614" s="4">
        <v>707</v>
      </c>
      <c r="I614" s="3">
        <v>0.84722222222222221</v>
      </c>
      <c r="J614" s="3" t="str">
        <f t="shared" si="133"/>
        <v/>
      </c>
      <c r="K614" s="3" t="str">
        <f t="shared" si="134"/>
        <v/>
      </c>
      <c r="L614" s="11">
        <v>0.97430555555555554</v>
      </c>
      <c r="M614" s="1" t="str">
        <f ca="1">IF(E614&lt;=H614,IF(AND($C$1&gt;=E614,$C$1&lt;=H614),"〇","×"),IF(AND($C$1&gt;=E614,$C$1&lt;=F614),"〇","×"))</f>
        <v>×</v>
      </c>
      <c r="N614" s="1" t="str">
        <f>IF(E614&gt;H614,IF(AND($C$1&gt;=G614,$C$1&lt;=H614),"〇","×"),"")</f>
        <v/>
      </c>
      <c r="O614" s="1" t="str">
        <f t="shared" ca="1" si="140"/>
        <v>×</v>
      </c>
      <c r="P614" s="1" t="str">
        <f t="shared" si="141"/>
        <v/>
      </c>
      <c r="Q614" s="1" t="str">
        <f t="shared" ca="1" si="142"/>
        <v>×</v>
      </c>
      <c r="R614" s="1" t="str">
        <f ca="1">IF(OR(M614="〇",N614="〇"),DATEDIF($A$1,AB614,"d")+1,"-")</f>
        <v>-</v>
      </c>
      <c r="S614" s="1">
        <f ca="1">IF(AND(M614="×",OR(N614="×",N614="")),DATEDIF($A$1,AA614,"d"),"-")</f>
        <v>281</v>
      </c>
      <c r="T614" s="10">
        <f t="shared" ca="1" si="135"/>
        <v>1</v>
      </c>
      <c r="U614" s="11">
        <f t="shared" si="136"/>
        <v>0.12708333333333333</v>
      </c>
      <c r="V614" s="11" t="str">
        <f t="shared" ca="1" si="137"/>
        <v>-</v>
      </c>
      <c r="W614" s="7">
        <f ca="1">IF(OR(M614="〇",N614="〇"),IF(E614&lt;=$C$1,YEAR(TODAY()),YEAR(TODAY())-1),IF(E614&lt;=$C$1,YEAR(TODAY())+1,YEAR(TODAY())))</f>
        <v>2022</v>
      </c>
      <c r="X614" s="7" t="str">
        <f t="shared" si="129"/>
        <v>0707</v>
      </c>
      <c r="Y614" s="7">
        <f ca="1">IF(H614&lt;$C$1,YEAR(TODAY())+1,YEAR(TODAY()))</f>
        <v>2022</v>
      </c>
      <c r="Z614" s="8" t="str">
        <f t="shared" si="130"/>
        <v>0707</v>
      </c>
      <c r="AA614" s="9">
        <f t="shared" ca="1" si="138"/>
        <v>44749</v>
      </c>
      <c r="AB614" s="9">
        <f t="shared" ca="1" si="139"/>
        <v>44749</v>
      </c>
    </row>
    <row r="615" spans="1:28" x14ac:dyDescent="0.7">
      <c r="A615" s="1" t="s">
        <v>630</v>
      </c>
      <c r="B615" s="1" t="s">
        <v>117</v>
      </c>
      <c r="C615" s="1">
        <v>5</v>
      </c>
      <c r="E615" s="4">
        <v>214</v>
      </c>
      <c r="F615" s="4" t="str">
        <f t="shared" si="131"/>
        <v/>
      </c>
      <c r="G615" s="4" t="str">
        <f t="shared" si="132"/>
        <v/>
      </c>
      <c r="H615" s="4">
        <v>214</v>
      </c>
      <c r="I615" s="3">
        <v>0</v>
      </c>
      <c r="J615" s="3" t="str">
        <f t="shared" si="133"/>
        <v/>
      </c>
      <c r="K615" s="3" t="str">
        <f t="shared" si="134"/>
        <v/>
      </c>
      <c r="L615" s="11">
        <v>0.99930555555555556</v>
      </c>
      <c r="M615" s="1" t="str">
        <f ca="1">IF(E615&lt;=H615,IF(AND($C$1&gt;=E615,$C$1&lt;=H615),"〇","×"),IF(AND($C$1&gt;=E615,$C$1&lt;=F615),"〇","×"))</f>
        <v>×</v>
      </c>
      <c r="N615" s="1" t="str">
        <f>IF(E615&gt;H615,IF(AND($C$1&gt;=G615,$C$1&lt;=H615),"〇","×"),"")</f>
        <v/>
      </c>
      <c r="O615" s="1" t="str">
        <f t="shared" ca="1" si="140"/>
        <v>〇</v>
      </c>
      <c r="P615" s="1" t="str">
        <f t="shared" si="141"/>
        <v/>
      </c>
      <c r="Q615" s="1" t="str">
        <f t="shared" ca="1" si="142"/>
        <v>×</v>
      </c>
      <c r="R615" s="1" t="str">
        <f ca="1">IF(OR(M615="〇",N615="〇"),DATEDIF($A$1,AB615,"d")+1,"-")</f>
        <v>-</v>
      </c>
      <c r="S615" s="1">
        <f ca="1">IF(AND(M615="×",OR(N615="×",N615="")),DATEDIF($A$1,AA615,"d"),"-")</f>
        <v>138</v>
      </c>
      <c r="T615" s="10">
        <f t="shared" ca="1" si="135"/>
        <v>1</v>
      </c>
      <c r="U615" s="11">
        <f t="shared" si="136"/>
        <v>0.99930555555555556</v>
      </c>
      <c r="V615" s="11" t="str">
        <f t="shared" ca="1" si="137"/>
        <v>-</v>
      </c>
      <c r="W615" s="7">
        <f ca="1">IF(OR(M615="〇",N615="〇"),IF(E615&lt;=$C$1,YEAR(TODAY()),YEAR(TODAY())-1),IF(E615&lt;=$C$1,YEAR(TODAY())+1,YEAR(TODAY())))</f>
        <v>2022</v>
      </c>
      <c r="X615" s="7" t="str">
        <f t="shared" si="129"/>
        <v>0214</v>
      </c>
      <c r="Y615" s="7">
        <f ca="1">IF(H615&lt;$C$1,YEAR(TODAY())+1,YEAR(TODAY()))</f>
        <v>2022</v>
      </c>
      <c r="Z615" s="8" t="str">
        <f t="shared" si="130"/>
        <v>0214</v>
      </c>
      <c r="AA615" s="9">
        <f t="shared" ca="1" si="138"/>
        <v>44606</v>
      </c>
      <c r="AB615" s="9">
        <f t="shared" ca="1" si="139"/>
        <v>44606</v>
      </c>
    </row>
    <row r="616" spans="1:28" x14ac:dyDescent="0.7">
      <c r="A616" s="1" t="s">
        <v>631</v>
      </c>
      <c r="B616" s="1" t="s">
        <v>117</v>
      </c>
      <c r="C616" s="1">
        <v>5</v>
      </c>
      <c r="E616" s="4">
        <v>314</v>
      </c>
      <c r="F616" s="4" t="str">
        <f t="shared" si="131"/>
        <v/>
      </c>
      <c r="G616" s="4" t="str">
        <f t="shared" si="132"/>
        <v/>
      </c>
      <c r="H616" s="4">
        <v>314</v>
      </c>
      <c r="I616" s="3">
        <v>0</v>
      </c>
      <c r="J616" s="3" t="str">
        <f t="shared" si="133"/>
        <v/>
      </c>
      <c r="K616" s="3" t="str">
        <f t="shared" si="134"/>
        <v/>
      </c>
      <c r="L616" s="11">
        <v>0.99930555555555556</v>
      </c>
      <c r="M616" s="1" t="str">
        <f ca="1">IF(E616&lt;=H616,IF(AND($C$1&gt;=E616,$C$1&lt;=H616),"〇","×"),IF(AND($C$1&gt;=E616,$C$1&lt;=F616),"〇","×"))</f>
        <v>×</v>
      </c>
      <c r="N616" s="1" t="str">
        <f>IF(E616&gt;H616,IF(AND($C$1&gt;=G616,$C$1&lt;=H616),"〇","×"),"")</f>
        <v/>
      </c>
      <c r="O616" s="1" t="str">
        <f t="shared" ca="1" si="140"/>
        <v>〇</v>
      </c>
      <c r="P616" s="1" t="str">
        <f t="shared" si="141"/>
        <v/>
      </c>
      <c r="Q616" s="1" t="str">
        <f t="shared" ca="1" si="142"/>
        <v>×</v>
      </c>
      <c r="R616" s="1" t="str">
        <f ca="1">IF(OR(M616="〇",N616="〇"),DATEDIF($A$1,AB616,"d")+1,"-")</f>
        <v>-</v>
      </c>
      <c r="S616" s="1">
        <f ca="1">IF(AND(M616="×",OR(N616="×",N616="")),DATEDIF($A$1,AA616,"d"),"-")</f>
        <v>166</v>
      </c>
      <c r="T616" s="10">
        <f t="shared" ca="1" si="135"/>
        <v>1</v>
      </c>
      <c r="U616" s="11">
        <f t="shared" si="136"/>
        <v>0.99930555555555556</v>
      </c>
      <c r="V616" s="11" t="str">
        <f t="shared" ca="1" si="137"/>
        <v>-</v>
      </c>
      <c r="W616" s="7">
        <f ca="1">IF(OR(M616="〇",N616="〇"),IF(E616&lt;=$C$1,YEAR(TODAY()),YEAR(TODAY())-1),IF(E616&lt;=$C$1,YEAR(TODAY())+1,YEAR(TODAY())))</f>
        <v>2022</v>
      </c>
      <c r="X616" s="7" t="str">
        <f t="shared" si="129"/>
        <v>0314</v>
      </c>
      <c r="Y616" s="7">
        <f ca="1">IF(H616&lt;$C$1,YEAR(TODAY())+1,YEAR(TODAY()))</f>
        <v>2022</v>
      </c>
      <c r="Z616" s="8" t="str">
        <f t="shared" si="130"/>
        <v>0314</v>
      </c>
      <c r="AA616" s="9">
        <f t="shared" ca="1" si="138"/>
        <v>44634</v>
      </c>
      <c r="AB616" s="9">
        <f t="shared" ca="1" si="139"/>
        <v>44634</v>
      </c>
    </row>
    <row r="617" spans="1:28" x14ac:dyDescent="0.7">
      <c r="A617" s="1" t="s">
        <v>632</v>
      </c>
      <c r="B617" s="1" t="s">
        <v>117</v>
      </c>
      <c r="C617" s="1">
        <v>5</v>
      </c>
      <c r="E617" s="4">
        <v>707</v>
      </c>
      <c r="F617" s="4" t="str">
        <f t="shared" si="131"/>
        <v/>
      </c>
      <c r="G617" s="4" t="str">
        <f t="shared" si="132"/>
        <v/>
      </c>
      <c r="H617" s="4">
        <v>707</v>
      </c>
      <c r="I617" s="3">
        <v>0</v>
      </c>
      <c r="J617" s="3" t="str">
        <f t="shared" si="133"/>
        <v/>
      </c>
      <c r="K617" s="3" t="str">
        <f t="shared" si="134"/>
        <v/>
      </c>
      <c r="L617" s="11">
        <v>0.99930555555555556</v>
      </c>
      <c r="M617" s="1" t="str">
        <f ca="1">IF(E617&lt;=H617,IF(AND($C$1&gt;=E617,$C$1&lt;=H617),"〇","×"),IF(AND($C$1&gt;=E617,$C$1&lt;=F617),"〇","×"))</f>
        <v>×</v>
      </c>
      <c r="N617" s="1" t="str">
        <f>IF(E617&gt;H617,IF(AND($C$1&gt;=G617,$C$1&lt;=H617),"〇","×"),"")</f>
        <v/>
      </c>
      <c r="O617" s="1" t="str">
        <f t="shared" ca="1" si="140"/>
        <v>〇</v>
      </c>
      <c r="P617" s="1" t="str">
        <f t="shared" si="141"/>
        <v/>
      </c>
      <c r="Q617" s="1" t="str">
        <f t="shared" ca="1" si="142"/>
        <v>×</v>
      </c>
      <c r="R617" s="1" t="str">
        <f ca="1">IF(OR(M617="〇",N617="〇"),DATEDIF($A$1,AB617,"d")+1,"-")</f>
        <v>-</v>
      </c>
      <c r="S617" s="1">
        <f ca="1">IF(AND(M617="×",OR(N617="×",N617="")),DATEDIF($A$1,AA617,"d"),"-")</f>
        <v>281</v>
      </c>
      <c r="T617" s="10">
        <f t="shared" ca="1" si="135"/>
        <v>1</v>
      </c>
      <c r="U617" s="11">
        <f t="shared" si="136"/>
        <v>0.99930555555555556</v>
      </c>
      <c r="V617" s="11" t="str">
        <f t="shared" ca="1" si="137"/>
        <v>-</v>
      </c>
      <c r="W617" s="7">
        <f ca="1">IF(OR(M617="〇",N617="〇"),IF(E617&lt;=$C$1,YEAR(TODAY()),YEAR(TODAY())-1),IF(E617&lt;=$C$1,YEAR(TODAY())+1,YEAR(TODAY())))</f>
        <v>2022</v>
      </c>
      <c r="X617" s="7" t="str">
        <f t="shared" si="129"/>
        <v>0707</v>
      </c>
      <c r="Y617" s="7">
        <f ca="1">IF(H617&lt;$C$1,YEAR(TODAY())+1,YEAR(TODAY()))</f>
        <v>2022</v>
      </c>
      <c r="Z617" s="8" t="str">
        <f t="shared" si="130"/>
        <v>0707</v>
      </c>
      <c r="AA617" s="9">
        <f t="shared" ca="1" si="138"/>
        <v>44749</v>
      </c>
      <c r="AB617" s="9">
        <f t="shared" ca="1" si="139"/>
        <v>44749</v>
      </c>
    </row>
    <row r="618" spans="1:28" x14ac:dyDescent="0.7">
      <c r="A618" s="1" t="s">
        <v>633</v>
      </c>
      <c r="B618" s="1" t="s">
        <v>117</v>
      </c>
      <c r="C618" s="1">
        <v>5</v>
      </c>
      <c r="E618" s="4">
        <v>1031</v>
      </c>
      <c r="F618" s="4" t="str">
        <f t="shared" si="131"/>
        <v/>
      </c>
      <c r="G618" s="4" t="str">
        <f t="shared" si="132"/>
        <v/>
      </c>
      <c r="H618" s="4">
        <v>1031</v>
      </c>
      <c r="I618" s="3">
        <v>0</v>
      </c>
      <c r="J618" s="3" t="str">
        <f t="shared" si="133"/>
        <v/>
      </c>
      <c r="K618" s="3" t="str">
        <f t="shared" si="134"/>
        <v/>
      </c>
      <c r="L618" s="11">
        <v>0.99930555555555556</v>
      </c>
      <c r="M618" s="1" t="str">
        <f ca="1">IF(E618&lt;=H618,IF(AND($C$1&gt;=E618,$C$1&lt;=H618),"〇","×"),IF(AND($C$1&gt;=E618,$C$1&lt;=F618),"〇","×"))</f>
        <v>×</v>
      </c>
      <c r="N618" s="1" t="str">
        <f>IF(E618&gt;H618,IF(AND($C$1&gt;=G618,$C$1&lt;=H618),"〇","×"),"")</f>
        <v/>
      </c>
      <c r="O618" s="1" t="str">
        <f t="shared" ca="1" si="140"/>
        <v>〇</v>
      </c>
      <c r="P618" s="1" t="str">
        <f t="shared" si="141"/>
        <v/>
      </c>
      <c r="Q618" s="1" t="str">
        <f t="shared" ca="1" si="142"/>
        <v>×</v>
      </c>
      <c r="R618" s="1" t="str">
        <f ca="1">IF(OR(M618="〇",N618="〇"),DATEDIF($A$1,AB618,"d")+1,"-")</f>
        <v>-</v>
      </c>
      <c r="S618" s="1">
        <f ca="1">IF(AND(M618="×",OR(N618="×",N618="")),DATEDIF($A$1,AA618,"d"),"-")</f>
        <v>32</v>
      </c>
      <c r="T618" s="10">
        <f t="shared" ca="1" si="135"/>
        <v>1</v>
      </c>
      <c r="U618" s="11">
        <f t="shared" si="136"/>
        <v>0.99930555555555556</v>
      </c>
      <c r="V618" s="11" t="str">
        <f t="shared" ca="1" si="137"/>
        <v>-</v>
      </c>
      <c r="W618" s="7">
        <f ca="1">IF(OR(M618="〇",N618="〇"),IF(E618&lt;=$C$1,YEAR(TODAY()),YEAR(TODAY())-1),IF(E618&lt;=$C$1,YEAR(TODAY())+1,YEAR(TODAY())))</f>
        <v>2021</v>
      </c>
      <c r="X618" s="7" t="str">
        <f t="shared" si="129"/>
        <v>1031</v>
      </c>
      <c r="Y618" s="7">
        <f ca="1">IF(H618&lt;$C$1,YEAR(TODAY())+1,YEAR(TODAY()))</f>
        <v>2021</v>
      </c>
      <c r="Z618" s="8" t="str">
        <f t="shared" si="130"/>
        <v>1031</v>
      </c>
      <c r="AA618" s="9">
        <f t="shared" ca="1" si="138"/>
        <v>44500</v>
      </c>
      <c r="AB618" s="9">
        <f t="shared" ca="1" si="139"/>
        <v>44500</v>
      </c>
    </row>
    <row r="619" spans="1:28" x14ac:dyDescent="0.7">
      <c r="A619" s="1" t="s">
        <v>634</v>
      </c>
      <c r="B619" s="1" t="s">
        <v>117</v>
      </c>
      <c r="C619" s="1">
        <v>5</v>
      </c>
      <c r="E619" s="4">
        <v>1224</v>
      </c>
      <c r="F619" s="4" t="str">
        <f t="shared" si="131"/>
        <v/>
      </c>
      <c r="G619" s="4" t="str">
        <f t="shared" si="132"/>
        <v/>
      </c>
      <c r="H619" s="4">
        <v>1224</v>
      </c>
      <c r="I619" s="3">
        <v>0</v>
      </c>
      <c r="J619" s="3" t="str">
        <f t="shared" si="133"/>
        <v/>
      </c>
      <c r="K619" s="3" t="str">
        <f t="shared" si="134"/>
        <v/>
      </c>
      <c r="L619" s="11">
        <v>0.99930555555555556</v>
      </c>
      <c r="M619" s="1" t="str">
        <f ca="1">IF(E619&lt;=H619,IF(AND($C$1&gt;=E619,$C$1&lt;=H619),"〇","×"),IF(AND($C$1&gt;=E619,$C$1&lt;=F619),"〇","×"))</f>
        <v>×</v>
      </c>
      <c r="N619" s="1" t="str">
        <f>IF(E619&gt;H619,IF(AND($C$1&gt;=G619,$C$1&lt;=H619),"〇","×"),"")</f>
        <v/>
      </c>
      <c r="O619" s="1" t="str">
        <f t="shared" ca="1" si="140"/>
        <v>〇</v>
      </c>
      <c r="P619" s="1" t="str">
        <f t="shared" si="141"/>
        <v/>
      </c>
      <c r="Q619" s="1" t="str">
        <f t="shared" ca="1" si="142"/>
        <v>×</v>
      </c>
      <c r="R619" s="1" t="str">
        <f ca="1">IF(OR(M619="〇",N619="〇"),DATEDIF($A$1,AB619,"d")+1,"-")</f>
        <v>-</v>
      </c>
      <c r="S619" s="1">
        <f ca="1">IF(AND(M619="×",OR(N619="×",N619="")),DATEDIF($A$1,AA619,"d"),"-")</f>
        <v>86</v>
      </c>
      <c r="T619" s="10">
        <f t="shared" ca="1" si="135"/>
        <v>1</v>
      </c>
      <c r="U619" s="11">
        <f t="shared" si="136"/>
        <v>0.99930555555555556</v>
      </c>
      <c r="V619" s="11" t="str">
        <f t="shared" ca="1" si="137"/>
        <v>-</v>
      </c>
      <c r="W619" s="7">
        <f ca="1">IF(OR(M619="〇",N619="〇"),IF(E619&lt;=$C$1,YEAR(TODAY()),YEAR(TODAY())-1),IF(E619&lt;=$C$1,YEAR(TODAY())+1,YEAR(TODAY())))</f>
        <v>2021</v>
      </c>
      <c r="X619" s="7" t="str">
        <f t="shared" si="129"/>
        <v>1224</v>
      </c>
      <c r="Y619" s="7">
        <f ca="1">IF(H619&lt;$C$1,YEAR(TODAY())+1,YEAR(TODAY()))</f>
        <v>2021</v>
      </c>
      <c r="Z619" s="8" t="str">
        <f t="shared" si="130"/>
        <v>1224</v>
      </c>
      <c r="AA619" s="9">
        <f t="shared" ca="1" si="138"/>
        <v>44554</v>
      </c>
      <c r="AB619" s="9">
        <f t="shared" ca="1" si="139"/>
        <v>44554</v>
      </c>
    </row>
    <row r="620" spans="1:28" x14ac:dyDescent="0.7">
      <c r="A620" s="1" t="s">
        <v>635</v>
      </c>
      <c r="B620" s="1" t="s">
        <v>117</v>
      </c>
      <c r="C620" s="1">
        <v>5</v>
      </c>
      <c r="E620" s="4">
        <v>214</v>
      </c>
      <c r="F620" s="4" t="str">
        <f t="shared" si="131"/>
        <v/>
      </c>
      <c r="G620" s="4" t="str">
        <f t="shared" si="132"/>
        <v/>
      </c>
      <c r="H620" s="4">
        <v>214</v>
      </c>
      <c r="I620" s="3">
        <v>0</v>
      </c>
      <c r="J620" s="3" t="str">
        <f t="shared" si="133"/>
        <v/>
      </c>
      <c r="K620" s="3" t="str">
        <f t="shared" si="134"/>
        <v/>
      </c>
      <c r="L620" s="11">
        <v>0.99930555555555556</v>
      </c>
      <c r="M620" s="1" t="str">
        <f ca="1">IF(E620&lt;=H620,IF(AND($C$1&gt;=E620,$C$1&lt;=H620),"〇","×"),IF(AND($C$1&gt;=E620,$C$1&lt;=F620),"〇","×"))</f>
        <v>×</v>
      </c>
      <c r="N620" s="1" t="str">
        <f>IF(E620&gt;H620,IF(AND($C$1&gt;=G620,$C$1&lt;=H620),"〇","×"),"")</f>
        <v/>
      </c>
      <c r="O620" s="1" t="str">
        <f t="shared" ca="1" si="140"/>
        <v>〇</v>
      </c>
      <c r="P620" s="1" t="str">
        <f t="shared" si="141"/>
        <v/>
      </c>
      <c r="Q620" s="1" t="str">
        <f t="shared" ca="1" si="142"/>
        <v>×</v>
      </c>
      <c r="R620" s="1" t="str">
        <f ca="1">IF(OR(M620="〇",N620="〇"),DATEDIF($A$1,AB620,"d")+1,"-")</f>
        <v>-</v>
      </c>
      <c r="S620" s="1">
        <f ca="1">IF(AND(M620="×",OR(N620="×",N620="")),DATEDIF($A$1,AA620,"d"),"-")</f>
        <v>138</v>
      </c>
      <c r="T620" s="10">
        <f t="shared" ca="1" si="135"/>
        <v>1</v>
      </c>
      <c r="U620" s="11">
        <f t="shared" si="136"/>
        <v>0.99930555555555556</v>
      </c>
      <c r="V620" s="11" t="str">
        <f t="shared" ca="1" si="137"/>
        <v>-</v>
      </c>
      <c r="W620" s="7">
        <f ca="1">IF(OR(M620="〇",N620="〇"),IF(E620&lt;=$C$1,YEAR(TODAY()),YEAR(TODAY())-1),IF(E620&lt;=$C$1,YEAR(TODAY())+1,YEAR(TODAY())))</f>
        <v>2022</v>
      </c>
      <c r="X620" s="7" t="str">
        <f t="shared" si="129"/>
        <v>0214</v>
      </c>
      <c r="Y620" s="7">
        <f ca="1">IF(H620&lt;$C$1,YEAR(TODAY())+1,YEAR(TODAY()))</f>
        <v>2022</v>
      </c>
      <c r="Z620" s="8" t="str">
        <f t="shared" si="130"/>
        <v>0214</v>
      </c>
      <c r="AA620" s="9">
        <f t="shared" ca="1" si="138"/>
        <v>44606</v>
      </c>
      <c r="AB620" s="9">
        <f t="shared" ca="1" si="139"/>
        <v>44606</v>
      </c>
    </row>
    <row r="621" spans="1:28" x14ac:dyDescent="0.7">
      <c r="A621" s="1" t="s">
        <v>636</v>
      </c>
      <c r="B621" s="1" t="s">
        <v>114</v>
      </c>
      <c r="C621" s="1">
        <v>5</v>
      </c>
      <c r="E621" s="4">
        <v>314</v>
      </c>
      <c r="F621" s="4" t="str">
        <f t="shared" si="131"/>
        <v/>
      </c>
      <c r="G621" s="4" t="str">
        <f t="shared" si="132"/>
        <v/>
      </c>
      <c r="H621" s="4">
        <v>314</v>
      </c>
      <c r="I621" s="3">
        <v>0</v>
      </c>
      <c r="J621" s="3" t="str">
        <f t="shared" si="133"/>
        <v/>
      </c>
      <c r="K621" s="3" t="str">
        <f t="shared" si="134"/>
        <v/>
      </c>
      <c r="L621" s="11">
        <v>0.99930555555555556</v>
      </c>
      <c r="M621" s="1" t="str">
        <f ca="1">IF(E621&lt;=H621,IF(AND($C$1&gt;=E621,$C$1&lt;=H621),"〇","×"),IF(AND($C$1&gt;=E621,$C$1&lt;=F621),"〇","×"))</f>
        <v>×</v>
      </c>
      <c r="N621" s="1" t="str">
        <f>IF(E621&gt;H621,IF(AND($C$1&gt;=G621,$C$1&lt;=H621),"〇","×"),"")</f>
        <v/>
      </c>
      <c r="O621" s="1" t="str">
        <f t="shared" ca="1" si="140"/>
        <v>〇</v>
      </c>
      <c r="P621" s="1" t="str">
        <f t="shared" si="141"/>
        <v/>
      </c>
      <c r="Q621" s="1" t="str">
        <f t="shared" ca="1" si="142"/>
        <v>×</v>
      </c>
      <c r="R621" s="1" t="str">
        <f ca="1">IF(OR(M621="〇",N621="〇"),DATEDIF($A$1,AB621,"d")+1,"-")</f>
        <v>-</v>
      </c>
      <c r="S621" s="1">
        <f ca="1">IF(AND(M621="×",OR(N621="×",N621="")),DATEDIF($A$1,AA621,"d"),"-")</f>
        <v>166</v>
      </c>
      <c r="T621" s="10">
        <f t="shared" ca="1" si="135"/>
        <v>1</v>
      </c>
      <c r="U621" s="11">
        <f t="shared" si="136"/>
        <v>0.99930555555555556</v>
      </c>
      <c r="V621" s="11" t="str">
        <f t="shared" ca="1" si="137"/>
        <v>-</v>
      </c>
      <c r="W621" s="7">
        <f ca="1">IF(OR(M621="〇",N621="〇"),IF(E621&lt;=$C$1,YEAR(TODAY()),YEAR(TODAY())-1),IF(E621&lt;=$C$1,YEAR(TODAY())+1,YEAR(TODAY())))</f>
        <v>2022</v>
      </c>
      <c r="X621" s="7" t="str">
        <f t="shared" si="129"/>
        <v>0314</v>
      </c>
      <c r="Y621" s="7">
        <f ca="1">IF(H621&lt;$C$1,YEAR(TODAY())+1,YEAR(TODAY()))</f>
        <v>2022</v>
      </c>
      <c r="Z621" s="8" t="str">
        <f t="shared" si="130"/>
        <v>0314</v>
      </c>
      <c r="AA621" s="9">
        <f t="shared" ca="1" si="138"/>
        <v>44634</v>
      </c>
      <c r="AB621" s="9">
        <f t="shared" ca="1" si="139"/>
        <v>44634</v>
      </c>
    </row>
    <row r="622" spans="1:28" x14ac:dyDescent="0.7">
      <c r="A622" s="1" t="s">
        <v>637</v>
      </c>
      <c r="B622" s="1" t="s">
        <v>116</v>
      </c>
      <c r="C622" s="1">
        <v>5</v>
      </c>
      <c r="E622" s="4">
        <v>707</v>
      </c>
      <c r="F622" s="4" t="str">
        <f t="shared" si="131"/>
        <v/>
      </c>
      <c r="G622" s="4" t="str">
        <f t="shared" si="132"/>
        <v/>
      </c>
      <c r="H622" s="4">
        <v>707</v>
      </c>
      <c r="I622" s="3">
        <v>0</v>
      </c>
      <c r="J622" s="3" t="str">
        <f t="shared" si="133"/>
        <v/>
      </c>
      <c r="K622" s="3" t="str">
        <f t="shared" si="134"/>
        <v/>
      </c>
      <c r="L622" s="11">
        <v>0.99930555555555556</v>
      </c>
      <c r="M622" s="1" t="str">
        <f ca="1">IF(E622&lt;=H622,IF(AND($C$1&gt;=E622,$C$1&lt;=H622),"〇","×"),IF(AND($C$1&gt;=E622,$C$1&lt;=F622),"〇","×"))</f>
        <v>×</v>
      </c>
      <c r="N622" s="1" t="str">
        <f>IF(E622&gt;H622,IF(AND($C$1&gt;=G622,$C$1&lt;=H622),"〇","×"),"")</f>
        <v/>
      </c>
      <c r="O622" s="1" t="str">
        <f t="shared" ca="1" si="140"/>
        <v>〇</v>
      </c>
      <c r="P622" s="1" t="str">
        <f t="shared" si="141"/>
        <v/>
      </c>
      <c r="Q622" s="1" t="str">
        <f t="shared" ca="1" si="142"/>
        <v>×</v>
      </c>
      <c r="R622" s="1" t="str">
        <f ca="1">IF(OR(M622="〇",N622="〇"),DATEDIF($A$1,AB622,"d")+1,"-")</f>
        <v>-</v>
      </c>
      <c r="S622" s="1">
        <f ca="1">IF(AND(M622="×",OR(N622="×",N622="")),DATEDIF($A$1,AA622,"d"),"-")</f>
        <v>281</v>
      </c>
      <c r="T622" s="10">
        <f t="shared" ca="1" si="135"/>
        <v>1</v>
      </c>
      <c r="U622" s="11">
        <f t="shared" si="136"/>
        <v>0.99930555555555556</v>
      </c>
      <c r="V622" s="11" t="str">
        <f t="shared" ca="1" si="137"/>
        <v>-</v>
      </c>
      <c r="W622" s="7">
        <f ca="1">IF(OR(M622="〇",N622="〇"),IF(E622&lt;=$C$1,YEAR(TODAY()),YEAR(TODAY())-1),IF(E622&lt;=$C$1,YEAR(TODAY())+1,YEAR(TODAY())))</f>
        <v>2022</v>
      </c>
      <c r="X622" s="7" t="str">
        <f t="shared" si="129"/>
        <v>0707</v>
      </c>
      <c r="Y622" s="7">
        <f ca="1">IF(H622&lt;$C$1,YEAR(TODAY())+1,YEAR(TODAY()))</f>
        <v>2022</v>
      </c>
      <c r="Z622" s="8" t="str">
        <f t="shared" si="130"/>
        <v>0707</v>
      </c>
      <c r="AA622" s="9">
        <f t="shared" ca="1" si="138"/>
        <v>44749</v>
      </c>
      <c r="AB622" s="9">
        <f t="shared" ca="1" si="139"/>
        <v>44749</v>
      </c>
    </row>
    <row r="623" spans="1:28" x14ac:dyDescent="0.7">
      <c r="A623" s="1" t="s">
        <v>638</v>
      </c>
      <c r="B623" s="1" t="s">
        <v>115</v>
      </c>
      <c r="C623" s="1">
        <v>5</v>
      </c>
      <c r="E623" s="4">
        <v>1031</v>
      </c>
      <c r="F623" s="4" t="str">
        <f t="shared" si="131"/>
        <v/>
      </c>
      <c r="G623" s="4" t="str">
        <f t="shared" si="132"/>
        <v/>
      </c>
      <c r="H623" s="4">
        <v>1031</v>
      </c>
      <c r="I623" s="3">
        <v>0</v>
      </c>
      <c r="J623" s="3" t="str">
        <f t="shared" si="133"/>
        <v/>
      </c>
      <c r="K623" s="3" t="str">
        <f t="shared" si="134"/>
        <v/>
      </c>
      <c r="L623" s="11">
        <v>0.99930555555555556</v>
      </c>
      <c r="M623" s="1" t="str">
        <f ca="1">IF(E623&lt;=H623,IF(AND($C$1&gt;=E623,$C$1&lt;=H623),"〇","×"),IF(AND($C$1&gt;=E623,$C$1&lt;=F623),"〇","×"))</f>
        <v>×</v>
      </c>
      <c r="N623" s="1" t="str">
        <f>IF(E623&gt;H623,IF(AND($C$1&gt;=G623,$C$1&lt;=H623),"〇","×"),"")</f>
        <v/>
      </c>
      <c r="O623" s="1" t="str">
        <f t="shared" ca="1" si="140"/>
        <v>〇</v>
      </c>
      <c r="P623" s="1" t="str">
        <f t="shared" si="141"/>
        <v/>
      </c>
      <c r="Q623" s="1" t="str">
        <f t="shared" ca="1" si="142"/>
        <v>×</v>
      </c>
      <c r="R623" s="1" t="str">
        <f ca="1">IF(OR(M623="〇",N623="〇"),DATEDIF($A$1,AB623,"d")+1,"-")</f>
        <v>-</v>
      </c>
      <c r="S623" s="1">
        <f ca="1">IF(AND(M623="×",OR(N623="×",N623="")),DATEDIF($A$1,AA623,"d"),"-")</f>
        <v>32</v>
      </c>
      <c r="T623" s="10">
        <f t="shared" ca="1" si="135"/>
        <v>1</v>
      </c>
      <c r="U623" s="11">
        <f t="shared" si="136"/>
        <v>0.99930555555555556</v>
      </c>
      <c r="V623" s="11" t="str">
        <f t="shared" ca="1" si="137"/>
        <v>-</v>
      </c>
      <c r="W623" s="7">
        <f ca="1">IF(OR(M623="〇",N623="〇"),IF(E623&lt;=$C$1,YEAR(TODAY()),YEAR(TODAY())-1),IF(E623&lt;=$C$1,YEAR(TODAY())+1,YEAR(TODAY())))</f>
        <v>2021</v>
      </c>
      <c r="X623" s="7" t="str">
        <f t="shared" si="129"/>
        <v>1031</v>
      </c>
      <c r="Y623" s="7">
        <f ca="1">IF(H623&lt;$C$1,YEAR(TODAY())+1,YEAR(TODAY()))</f>
        <v>2021</v>
      </c>
      <c r="Z623" s="8" t="str">
        <f t="shared" si="130"/>
        <v>1031</v>
      </c>
      <c r="AA623" s="9">
        <f t="shared" ca="1" si="138"/>
        <v>44500</v>
      </c>
      <c r="AB623" s="9">
        <f t="shared" ca="1" si="139"/>
        <v>44500</v>
      </c>
    </row>
    <row r="624" spans="1:28" x14ac:dyDescent="0.7">
      <c r="A624" s="1" t="s">
        <v>639</v>
      </c>
      <c r="B624" s="1" t="s">
        <v>115</v>
      </c>
      <c r="C624" s="1">
        <v>5</v>
      </c>
      <c r="E624" s="4">
        <v>1224</v>
      </c>
      <c r="F624" s="4" t="str">
        <f t="shared" si="131"/>
        <v/>
      </c>
      <c r="G624" s="4" t="str">
        <f t="shared" si="132"/>
        <v/>
      </c>
      <c r="H624" s="4">
        <v>1224</v>
      </c>
      <c r="I624" s="3">
        <v>0</v>
      </c>
      <c r="J624" s="3" t="str">
        <f t="shared" si="133"/>
        <v/>
      </c>
      <c r="K624" s="3" t="str">
        <f t="shared" si="134"/>
        <v/>
      </c>
      <c r="L624" s="11">
        <v>0.99930555555555556</v>
      </c>
      <c r="M624" s="1" t="str">
        <f ca="1">IF(E624&lt;=H624,IF(AND($C$1&gt;=E624,$C$1&lt;=H624),"〇","×"),IF(AND($C$1&gt;=E624,$C$1&lt;=F624),"〇","×"))</f>
        <v>×</v>
      </c>
      <c r="N624" s="1" t="str">
        <f>IF(E624&gt;H624,IF(AND($C$1&gt;=G624,$C$1&lt;=H624),"〇","×"),"")</f>
        <v/>
      </c>
      <c r="O624" s="1" t="str">
        <f t="shared" ca="1" si="140"/>
        <v>〇</v>
      </c>
      <c r="P624" s="1" t="str">
        <f t="shared" si="141"/>
        <v/>
      </c>
      <c r="Q624" s="1" t="str">
        <f t="shared" ca="1" si="142"/>
        <v>×</v>
      </c>
      <c r="R624" s="1" t="str">
        <f ca="1">IF(OR(M624="〇",N624="〇"),DATEDIF($A$1,AB624,"d")+1,"-")</f>
        <v>-</v>
      </c>
      <c r="S624" s="1">
        <f ca="1">IF(AND(M624="×",OR(N624="×",N624="")),DATEDIF($A$1,AA624,"d"),"-")</f>
        <v>86</v>
      </c>
      <c r="T624" s="10">
        <f t="shared" ca="1" si="135"/>
        <v>1</v>
      </c>
      <c r="U624" s="11">
        <f t="shared" si="136"/>
        <v>0.99930555555555556</v>
      </c>
      <c r="V624" s="11" t="str">
        <f t="shared" ca="1" si="137"/>
        <v>-</v>
      </c>
      <c r="W624" s="7">
        <f ca="1">IF(OR(M624="〇",N624="〇"),IF(E624&lt;=$C$1,YEAR(TODAY()),YEAR(TODAY())-1),IF(E624&lt;=$C$1,YEAR(TODAY())+1,YEAR(TODAY())))</f>
        <v>2021</v>
      </c>
      <c r="X624" s="7" t="str">
        <f t="shared" si="129"/>
        <v>1224</v>
      </c>
      <c r="Y624" s="7">
        <f ca="1">IF(H624&lt;$C$1,YEAR(TODAY())+1,YEAR(TODAY()))</f>
        <v>2021</v>
      </c>
      <c r="Z624" s="8" t="str">
        <f t="shared" si="130"/>
        <v>1224</v>
      </c>
      <c r="AA624" s="9">
        <f t="shared" ca="1" si="138"/>
        <v>44554</v>
      </c>
      <c r="AB624" s="9">
        <f t="shared" ca="1" si="139"/>
        <v>44554</v>
      </c>
    </row>
    <row r="625" spans="1:28" x14ac:dyDescent="0.7">
      <c r="A625" s="1" t="s">
        <v>640</v>
      </c>
      <c r="B625" s="1" t="s">
        <v>117</v>
      </c>
      <c r="C625" s="1">
        <v>5</v>
      </c>
      <c r="E625" s="4">
        <v>214</v>
      </c>
      <c r="F625" s="4" t="str">
        <f t="shared" si="131"/>
        <v/>
      </c>
      <c r="G625" s="4" t="str">
        <f t="shared" si="132"/>
        <v/>
      </c>
      <c r="H625" s="4">
        <v>214</v>
      </c>
      <c r="I625" s="3">
        <v>0</v>
      </c>
      <c r="J625" s="3" t="str">
        <f t="shared" si="133"/>
        <v/>
      </c>
      <c r="K625" s="3" t="str">
        <f t="shared" si="134"/>
        <v/>
      </c>
      <c r="L625" s="11">
        <v>0.99930555555555556</v>
      </c>
      <c r="M625" s="1" t="str">
        <f ca="1">IF(E625&lt;=H625,IF(AND($C$1&gt;=E625,$C$1&lt;=H625),"〇","×"),IF(AND($C$1&gt;=E625,$C$1&lt;=F625),"〇","×"))</f>
        <v>×</v>
      </c>
      <c r="N625" s="1" t="str">
        <f>IF(E625&gt;H625,IF(AND($C$1&gt;=G625,$C$1&lt;=H625),"〇","×"),"")</f>
        <v/>
      </c>
      <c r="O625" s="1" t="str">
        <f t="shared" ca="1" si="140"/>
        <v>〇</v>
      </c>
      <c r="P625" s="1" t="str">
        <f t="shared" si="141"/>
        <v/>
      </c>
      <c r="Q625" s="1" t="str">
        <f t="shared" ca="1" si="142"/>
        <v>×</v>
      </c>
      <c r="R625" s="1" t="str">
        <f ca="1">IF(OR(M625="〇",N625="〇"),DATEDIF($A$1,AB625,"d")+1,"-")</f>
        <v>-</v>
      </c>
      <c r="S625" s="1">
        <f ca="1">IF(AND(M625="×",OR(N625="×",N625="")),DATEDIF($A$1,AA625,"d"),"-")</f>
        <v>138</v>
      </c>
      <c r="T625" s="10">
        <f t="shared" ca="1" si="135"/>
        <v>1</v>
      </c>
      <c r="U625" s="11">
        <f t="shared" si="136"/>
        <v>0.99930555555555556</v>
      </c>
      <c r="V625" s="11" t="str">
        <f t="shared" ca="1" si="137"/>
        <v>-</v>
      </c>
      <c r="W625" s="7">
        <f ca="1">IF(OR(M625="〇",N625="〇"),IF(E625&lt;=$C$1,YEAR(TODAY()),YEAR(TODAY())-1),IF(E625&lt;=$C$1,YEAR(TODAY())+1,YEAR(TODAY())))</f>
        <v>2022</v>
      </c>
      <c r="X625" s="7" t="str">
        <f t="shared" si="129"/>
        <v>0214</v>
      </c>
      <c r="Y625" s="7">
        <f ca="1">IF(H625&lt;$C$1,YEAR(TODAY())+1,YEAR(TODAY()))</f>
        <v>2022</v>
      </c>
      <c r="Z625" s="8" t="str">
        <f t="shared" si="130"/>
        <v>0214</v>
      </c>
      <c r="AA625" s="9">
        <f t="shared" ca="1" si="138"/>
        <v>44606</v>
      </c>
      <c r="AB625" s="9">
        <f t="shared" ca="1" si="139"/>
        <v>44606</v>
      </c>
    </row>
    <row r="626" spans="1:28" x14ac:dyDescent="0.7">
      <c r="A626" s="1" t="s">
        <v>641</v>
      </c>
      <c r="B626" s="1" t="s">
        <v>117</v>
      </c>
      <c r="C626" s="1">
        <v>5</v>
      </c>
      <c r="E626" s="4">
        <v>314</v>
      </c>
      <c r="F626" s="4" t="str">
        <f t="shared" si="131"/>
        <v/>
      </c>
      <c r="G626" s="4" t="str">
        <f t="shared" si="132"/>
        <v/>
      </c>
      <c r="H626" s="4">
        <v>314</v>
      </c>
      <c r="I626" s="3">
        <v>0</v>
      </c>
      <c r="J626" s="3" t="str">
        <f t="shared" si="133"/>
        <v/>
      </c>
      <c r="K626" s="3" t="str">
        <f t="shared" si="134"/>
        <v/>
      </c>
      <c r="L626" s="11">
        <v>0.99930555555555556</v>
      </c>
      <c r="M626" s="1" t="str">
        <f ca="1">IF(E626&lt;=H626,IF(AND($C$1&gt;=E626,$C$1&lt;=H626),"〇","×"),IF(AND($C$1&gt;=E626,$C$1&lt;=F626),"〇","×"))</f>
        <v>×</v>
      </c>
      <c r="N626" s="1" t="str">
        <f>IF(E626&gt;H626,IF(AND($C$1&gt;=G626,$C$1&lt;=H626),"〇","×"),"")</f>
        <v/>
      </c>
      <c r="O626" s="1" t="str">
        <f t="shared" ca="1" si="140"/>
        <v>〇</v>
      </c>
      <c r="P626" s="1" t="str">
        <f t="shared" si="141"/>
        <v/>
      </c>
      <c r="Q626" s="1" t="str">
        <f t="shared" ca="1" si="142"/>
        <v>×</v>
      </c>
      <c r="R626" s="1" t="str">
        <f ca="1">IF(OR(M626="〇",N626="〇"),DATEDIF($A$1,AB626,"d")+1,"-")</f>
        <v>-</v>
      </c>
      <c r="S626" s="1">
        <f ca="1">IF(AND(M626="×",OR(N626="×",N626="")),DATEDIF($A$1,AA626,"d"),"-")</f>
        <v>166</v>
      </c>
      <c r="T626" s="10">
        <f t="shared" ca="1" si="135"/>
        <v>1</v>
      </c>
      <c r="U626" s="11">
        <f t="shared" si="136"/>
        <v>0.99930555555555556</v>
      </c>
      <c r="V626" s="11" t="str">
        <f t="shared" ca="1" si="137"/>
        <v>-</v>
      </c>
      <c r="W626" s="7">
        <f ca="1">IF(OR(M626="〇",N626="〇"),IF(E626&lt;=$C$1,YEAR(TODAY()),YEAR(TODAY())-1),IF(E626&lt;=$C$1,YEAR(TODAY())+1,YEAR(TODAY())))</f>
        <v>2022</v>
      </c>
      <c r="X626" s="7" t="str">
        <f t="shared" si="129"/>
        <v>0314</v>
      </c>
      <c r="Y626" s="7">
        <f ca="1">IF(H626&lt;$C$1,YEAR(TODAY())+1,YEAR(TODAY()))</f>
        <v>2022</v>
      </c>
      <c r="Z626" s="8" t="str">
        <f t="shared" si="130"/>
        <v>0314</v>
      </c>
      <c r="AA626" s="9">
        <f t="shared" ca="1" si="138"/>
        <v>44634</v>
      </c>
      <c r="AB626" s="9">
        <f t="shared" ca="1" si="139"/>
        <v>44634</v>
      </c>
    </row>
    <row r="627" spans="1:28" x14ac:dyDescent="0.7">
      <c r="A627" s="1" t="s">
        <v>642</v>
      </c>
      <c r="B627" s="1" t="s">
        <v>60</v>
      </c>
      <c r="C627" s="1">
        <v>5</v>
      </c>
      <c r="E627" s="4">
        <v>707</v>
      </c>
      <c r="F627" s="4" t="str">
        <f t="shared" si="131"/>
        <v/>
      </c>
      <c r="G627" s="4" t="str">
        <f t="shared" si="132"/>
        <v/>
      </c>
      <c r="H627" s="4">
        <v>707</v>
      </c>
      <c r="I627" s="3">
        <v>0</v>
      </c>
      <c r="J627" s="3" t="str">
        <f t="shared" si="133"/>
        <v/>
      </c>
      <c r="K627" s="3" t="str">
        <f t="shared" si="134"/>
        <v/>
      </c>
      <c r="L627" s="11">
        <v>0.99930555555555556</v>
      </c>
      <c r="M627" s="1" t="str">
        <f ca="1">IF(E627&lt;=H627,IF(AND($C$1&gt;=E627,$C$1&lt;=H627),"〇","×"),IF(AND($C$1&gt;=E627,$C$1&lt;=F627),"〇","×"))</f>
        <v>×</v>
      </c>
      <c r="N627" s="1" t="str">
        <f>IF(E627&gt;H627,IF(AND($C$1&gt;=G627,$C$1&lt;=H627),"〇","×"),"")</f>
        <v/>
      </c>
      <c r="O627" s="1" t="str">
        <f t="shared" ca="1" si="140"/>
        <v>〇</v>
      </c>
      <c r="P627" s="1" t="str">
        <f t="shared" si="141"/>
        <v/>
      </c>
      <c r="Q627" s="1" t="str">
        <f t="shared" ca="1" si="142"/>
        <v>×</v>
      </c>
      <c r="R627" s="1" t="str">
        <f ca="1">IF(OR(M627="〇",N627="〇"),DATEDIF($A$1,AB627,"d")+1,"-")</f>
        <v>-</v>
      </c>
      <c r="S627" s="1">
        <f ca="1">IF(AND(M627="×",OR(N627="×",N627="")),DATEDIF($A$1,AA627,"d"),"-")</f>
        <v>281</v>
      </c>
      <c r="T627" s="10">
        <f t="shared" ca="1" si="135"/>
        <v>1</v>
      </c>
      <c r="U627" s="11">
        <f t="shared" si="136"/>
        <v>0.99930555555555556</v>
      </c>
      <c r="V627" s="11" t="str">
        <f t="shared" ca="1" si="137"/>
        <v>-</v>
      </c>
      <c r="W627" s="7">
        <f ca="1">IF(OR(M627="〇",N627="〇"),IF(E627&lt;=$C$1,YEAR(TODAY()),YEAR(TODAY())-1),IF(E627&lt;=$C$1,YEAR(TODAY())+1,YEAR(TODAY())))</f>
        <v>2022</v>
      </c>
      <c r="X627" s="7" t="str">
        <f t="shared" si="129"/>
        <v>0707</v>
      </c>
      <c r="Y627" s="7">
        <f ca="1">IF(H627&lt;$C$1,YEAR(TODAY())+1,YEAR(TODAY()))</f>
        <v>2022</v>
      </c>
      <c r="Z627" s="8" t="str">
        <f t="shared" si="130"/>
        <v>0707</v>
      </c>
      <c r="AA627" s="9">
        <f t="shared" ca="1" si="138"/>
        <v>44749</v>
      </c>
      <c r="AB627" s="9">
        <f t="shared" ca="1" si="139"/>
        <v>44749</v>
      </c>
    </row>
    <row r="628" spans="1:28" x14ac:dyDescent="0.7">
      <c r="A628" s="1" t="s">
        <v>643</v>
      </c>
      <c r="B628" s="1" t="s">
        <v>114</v>
      </c>
      <c r="C628" s="1">
        <v>5</v>
      </c>
      <c r="E628" s="4">
        <v>101</v>
      </c>
      <c r="F628" s="4" t="str">
        <f t="shared" si="131"/>
        <v/>
      </c>
      <c r="G628" s="4" t="str">
        <f t="shared" si="132"/>
        <v/>
      </c>
      <c r="H628" s="4">
        <v>101</v>
      </c>
      <c r="I628" s="3">
        <v>0</v>
      </c>
      <c r="J628" s="3" t="str">
        <f t="shared" si="133"/>
        <v/>
      </c>
      <c r="K628" s="3" t="str">
        <f t="shared" si="134"/>
        <v/>
      </c>
      <c r="L628" s="11">
        <v>0.99930555555555556</v>
      </c>
      <c r="M628" s="1" t="str">
        <f ca="1">IF(E628&lt;=H628,IF(AND($C$1&gt;=E628,$C$1&lt;=H628),"〇","×"),IF(AND($C$1&gt;=E628,$C$1&lt;=F628),"〇","×"))</f>
        <v>×</v>
      </c>
      <c r="N628" s="1" t="str">
        <f>IF(E628&gt;H628,IF(AND($C$1&gt;=G628,$C$1&lt;=H628),"〇","×"),"")</f>
        <v/>
      </c>
      <c r="O628" s="1" t="str">
        <f t="shared" ca="1" si="140"/>
        <v>〇</v>
      </c>
      <c r="P628" s="1" t="str">
        <f t="shared" si="141"/>
        <v/>
      </c>
      <c r="Q628" s="1" t="str">
        <f t="shared" ca="1" si="142"/>
        <v>×</v>
      </c>
      <c r="R628" s="1" t="str">
        <f ca="1">IF(OR(M628="〇",N628="〇"),DATEDIF($A$1,AB628,"d")+1,"-")</f>
        <v>-</v>
      </c>
      <c r="S628" s="1">
        <f ca="1">IF(AND(M628="×",OR(N628="×",N628="")),DATEDIF($A$1,AA628,"d"),"-")</f>
        <v>94</v>
      </c>
      <c r="T628" s="10">
        <f t="shared" ca="1" si="135"/>
        <v>1</v>
      </c>
      <c r="U628" s="11">
        <f t="shared" si="136"/>
        <v>0.99930555555555556</v>
      </c>
      <c r="V628" s="11" t="str">
        <f t="shared" ca="1" si="137"/>
        <v>-</v>
      </c>
      <c r="W628" s="7">
        <f ca="1">IF(OR(M628="〇",N628="〇"),IF(E628&lt;=$C$1,YEAR(TODAY()),YEAR(TODAY())-1),IF(E628&lt;=$C$1,YEAR(TODAY())+1,YEAR(TODAY())))</f>
        <v>2022</v>
      </c>
      <c r="X628" s="7" t="str">
        <f t="shared" si="129"/>
        <v>0101</v>
      </c>
      <c r="Y628" s="7">
        <f ca="1">IF(H628&lt;$C$1,YEAR(TODAY())+1,YEAR(TODAY()))</f>
        <v>2022</v>
      </c>
      <c r="Z628" s="8" t="str">
        <f t="shared" si="130"/>
        <v>0101</v>
      </c>
      <c r="AA628" s="9">
        <f t="shared" ca="1" si="138"/>
        <v>44562</v>
      </c>
      <c r="AB628" s="9">
        <f t="shared" ca="1" si="139"/>
        <v>44562</v>
      </c>
    </row>
    <row r="629" spans="1:28" x14ac:dyDescent="0.7">
      <c r="A629" s="1" t="s">
        <v>644</v>
      </c>
      <c r="B629" s="1" t="s">
        <v>60</v>
      </c>
      <c r="C629" s="1">
        <v>5</v>
      </c>
      <c r="E629" s="4">
        <v>115</v>
      </c>
      <c r="F629" s="4" t="str">
        <f t="shared" si="131"/>
        <v/>
      </c>
      <c r="G629" s="4" t="str">
        <f t="shared" si="132"/>
        <v/>
      </c>
      <c r="H629" s="4">
        <v>115</v>
      </c>
      <c r="I629" s="3">
        <v>0</v>
      </c>
      <c r="J629" s="3" t="str">
        <f t="shared" si="133"/>
        <v/>
      </c>
      <c r="K629" s="3" t="str">
        <f t="shared" si="134"/>
        <v/>
      </c>
      <c r="L629" s="11">
        <v>0.99930555555555556</v>
      </c>
      <c r="M629" s="1" t="str">
        <f ca="1">IF(E629&lt;=H629,IF(AND($C$1&gt;=E629,$C$1&lt;=H629),"〇","×"),IF(AND($C$1&gt;=E629,$C$1&lt;=F629),"〇","×"))</f>
        <v>×</v>
      </c>
      <c r="N629" s="1" t="str">
        <f>IF(E629&gt;H629,IF(AND($C$1&gt;=G629,$C$1&lt;=H629),"〇","×"),"")</f>
        <v/>
      </c>
      <c r="O629" s="1" t="str">
        <f t="shared" ca="1" si="140"/>
        <v>〇</v>
      </c>
      <c r="P629" s="1" t="str">
        <f t="shared" si="141"/>
        <v/>
      </c>
      <c r="Q629" s="1" t="str">
        <f t="shared" ca="1" si="142"/>
        <v>×</v>
      </c>
      <c r="R629" s="1" t="str">
        <f ca="1">IF(OR(M629="〇",N629="〇"),DATEDIF($A$1,AB629,"d")+1,"-")</f>
        <v>-</v>
      </c>
      <c r="S629" s="1">
        <f ca="1">IF(AND(M629="×",OR(N629="×",N629="")),DATEDIF($A$1,AA629,"d"),"-")</f>
        <v>108</v>
      </c>
      <c r="T629" s="10">
        <f t="shared" ca="1" si="135"/>
        <v>1</v>
      </c>
      <c r="U629" s="11">
        <f t="shared" si="136"/>
        <v>0.99930555555555556</v>
      </c>
      <c r="V629" s="11" t="str">
        <f t="shared" ca="1" si="137"/>
        <v>-</v>
      </c>
      <c r="W629" s="7">
        <f ca="1">IF(OR(M629="〇",N629="〇"),IF(E629&lt;=$C$1,YEAR(TODAY()),YEAR(TODAY())-1),IF(E629&lt;=$C$1,YEAR(TODAY())+1,YEAR(TODAY())))</f>
        <v>2022</v>
      </c>
      <c r="X629" s="7" t="str">
        <f t="shared" si="129"/>
        <v>0115</v>
      </c>
      <c r="Y629" s="7">
        <f ca="1">IF(H629&lt;$C$1,YEAR(TODAY())+1,YEAR(TODAY()))</f>
        <v>2022</v>
      </c>
      <c r="Z629" s="8" t="str">
        <f t="shared" si="130"/>
        <v>0115</v>
      </c>
      <c r="AA629" s="9">
        <f t="shared" ca="1" si="138"/>
        <v>44576</v>
      </c>
      <c r="AB629" s="9">
        <f t="shared" ca="1" si="139"/>
        <v>44576</v>
      </c>
    </row>
    <row r="630" spans="1:28" x14ac:dyDescent="0.7">
      <c r="A630" s="1" t="s">
        <v>645</v>
      </c>
      <c r="B630" s="1" t="s">
        <v>115</v>
      </c>
      <c r="C630" s="1">
        <v>5</v>
      </c>
      <c r="E630" s="4">
        <v>211</v>
      </c>
      <c r="F630" s="4" t="str">
        <f t="shared" si="131"/>
        <v/>
      </c>
      <c r="G630" s="4" t="str">
        <f t="shared" si="132"/>
        <v/>
      </c>
      <c r="H630" s="4">
        <v>211</v>
      </c>
      <c r="I630" s="3">
        <v>0</v>
      </c>
      <c r="J630" s="3" t="str">
        <f t="shared" si="133"/>
        <v/>
      </c>
      <c r="K630" s="3" t="str">
        <f t="shared" si="134"/>
        <v/>
      </c>
      <c r="L630" s="11">
        <v>0.99930555555555556</v>
      </c>
      <c r="M630" s="1" t="str">
        <f ca="1">IF(E630&lt;=H630,IF(AND($C$1&gt;=E630,$C$1&lt;=H630),"〇","×"),IF(AND($C$1&gt;=E630,$C$1&lt;=F630),"〇","×"))</f>
        <v>×</v>
      </c>
      <c r="N630" s="1" t="str">
        <f>IF(E630&gt;H630,IF(AND($C$1&gt;=G630,$C$1&lt;=H630),"〇","×"),"")</f>
        <v/>
      </c>
      <c r="O630" s="1" t="str">
        <f t="shared" ca="1" si="140"/>
        <v>〇</v>
      </c>
      <c r="P630" s="1" t="str">
        <f t="shared" si="141"/>
        <v/>
      </c>
      <c r="Q630" s="1" t="str">
        <f t="shared" ca="1" si="142"/>
        <v>×</v>
      </c>
      <c r="R630" s="1" t="str">
        <f ca="1">IF(OR(M630="〇",N630="〇"),DATEDIF($A$1,AB630,"d")+1,"-")</f>
        <v>-</v>
      </c>
      <c r="S630" s="1">
        <f ca="1">IF(AND(M630="×",OR(N630="×",N630="")),DATEDIF($A$1,AA630,"d"),"-")</f>
        <v>135</v>
      </c>
      <c r="T630" s="10">
        <f t="shared" ca="1" si="135"/>
        <v>1</v>
      </c>
      <c r="U630" s="11">
        <f t="shared" si="136"/>
        <v>0.99930555555555556</v>
      </c>
      <c r="V630" s="11" t="str">
        <f t="shared" ca="1" si="137"/>
        <v>-</v>
      </c>
      <c r="W630" s="7">
        <f ca="1">IF(OR(M630="〇",N630="〇"),IF(E630&lt;=$C$1,YEAR(TODAY()),YEAR(TODAY())-1),IF(E630&lt;=$C$1,YEAR(TODAY())+1,YEAR(TODAY())))</f>
        <v>2022</v>
      </c>
      <c r="X630" s="7" t="str">
        <f t="shared" si="129"/>
        <v>0211</v>
      </c>
      <c r="Y630" s="7">
        <f ca="1">IF(H630&lt;$C$1,YEAR(TODAY())+1,YEAR(TODAY()))</f>
        <v>2022</v>
      </c>
      <c r="Z630" s="8" t="str">
        <f t="shared" si="130"/>
        <v>0211</v>
      </c>
      <c r="AA630" s="9">
        <f t="shared" ca="1" si="138"/>
        <v>44603</v>
      </c>
      <c r="AB630" s="9">
        <f t="shared" ca="1" si="139"/>
        <v>44603</v>
      </c>
    </row>
    <row r="631" spans="1:28" x14ac:dyDescent="0.7">
      <c r="A631" s="1" t="s">
        <v>646</v>
      </c>
      <c r="B631" s="1" t="s">
        <v>114</v>
      </c>
      <c r="C631" s="1">
        <v>5</v>
      </c>
      <c r="E631" s="4">
        <v>212</v>
      </c>
      <c r="F631" s="4" t="str">
        <f t="shared" si="131"/>
        <v/>
      </c>
      <c r="G631" s="4" t="str">
        <f t="shared" si="132"/>
        <v/>
      </c>
      <c r="H631" s="4">
        <v>212</v>
      </c>
      <c r="I631" s="3">
        <v>0</v>
      </c>
      <c r="J631" s="3" t="str">
        <f t="shared" si="133"/>
        <v/>
      </c>
      <c r="K631" s="3" t="str">
        <f t="shared" si="134"/>
        <v/>
      </c>
      <c r="L631" s="11">
        <v>0.99930555555555556</v>
      </c>
      <c r="M631" s="1" t="str">
        <f ca="1">IF(E631&lt;=H631,IF(AND($C$1&gt;=E631,$C$1&lt;=H631),"〇","×"),IF(AND($C$1&gt;=E631,$C$1&lt;=F631),"〇","×"))</f>
        <v>×</v>
      </c>
      <c r="N631" s="1" t="str">
        <f>IF(E631&gt;H631,IF(AND($C$1&gt;=G631,$C$1&lt;=H631),"〇","×"),"")</f>
        <v/>
      </c>
      <c r="O631" s="1" t="str">
        <f t="shared" ca="1" si="140"/>
        <v>〇</v>
      </c>
      <c r="P631" s="1" t="str">
        <f t="shared" si="141"/>
        <v/>
      </c>
      <c r="Q631" s="1" t="str">
        <f t="shared" ca="1" si="142"/>
        <v>×</v>
      </c>
      <c r="R631" s="1" t="str">
        <f ca="1">IF(OR(M631="〇",N631="〇"),DATEDIF($A$1,AB631,"d")+1,"-")</f>
        <v>-</v>
      </c>
      <c r="S631" s="1">
        <f ca="1">IF(AND(M631="×",OR(N631="×",N631="")),DATEDIF($A$1,AA631,"d"),"-")</f>
        <v>136</v>
      </c>
      <c r="T631" s="10">
        <f t="shared" ca="1" si="135"/>
        <v>1</v>
      </c>
      <c r="U631" s="11">
        <f t="shared" si="136"/>
        <v>0.99930555555555556</v>
      </c>
      <c r="V631" s="11" t="str">
        <f t="shared" ca="1" si="137"/>
        <v>-</v>
      </c>
      <c r="W631" s="7">
        <f ca="1">IF(OR(M631="〇",N631="〇"),IF(E631&lt;=$C$1,YEAR(TODAY()),YEAR(TODAY())-1),IF(E631&lt;=$C$1,YEAR(TODAY())+1,YEAR(TODAY())))</f>
        <v>2022</v>
      </c>
      <c r="X631" s="7" t="str">
        <f t="shared" si="129"/>
        <v>0212</v>
      </c>
      <c r="Y631" s="7">
        <f ca="1">IF(H631&lt;$C$1,YEAR(TODAY())+1,YEAR(TODAY()))</f>
        <v>2022</v>
      </c>
      <c r="Z631" s="8" t="str">
        <f t="shared" si="130"/>
        <v>0212</v>
      </c>
      <c r="AA631" s="9">
        <f t="shared" ca="1" si="138"/>
        <v>44604</v>
      </c>
      <c r="AB631" s="9">
        <f t="shared" ca="1" si="139"/>
        <v>44604</v>
      </c>
    </row>
    <row r="632" spans="1:28" x14ac:dyDescent="0.7">
      <c r="A632" s="1" t="s">
        <v>647</v>
      </c>
      <c r="B632" s="1" t="s">
        <v>117</v>
      </c>
      <c r="C632" s="1">
        <v>5</v>
      </c>
      <c r="E632" s="4">
        <v>321</v>
      </c>
      <c r="F632" s="4" t="str">
        <f t="shared" si="131"/>
        <v/>
      </c>
      <c r="G632" s="4" t="str">
        <f t="shared" si="132"/>
        <v/>
      </c>
      <c r="H632" s="4">
        <v>321</v>
      </c>
      <c r="I632" s="3">
        <v>0</v>
      </c>
      <c r="J632" s="3" t="str">
        <f t="shared" si="133"/>
        <v/>
      </c>
      <c r="K632" s="3" t="str">
        <f t="shared" si="134"/>
        <v/>
      </c>
      <c r="L632" s="11">
        <v>0.99930555555555556</v>
      </c>
      <c r="M632" s="1" t="str">
        <f ca="1">IF(E632&lt;=H632,IF(AND($C$1&gt;=E632,$C$1&lt;=H632),"〇","×"),IF(AND($C$1&gt;=E632,$C$1&lt;=F632),"〇","×"))</f>
        <v>×</v>
      </c>
      <c r="N632" s="1" t="str">
        <f>IF(E632&gt;H632,IF(AND($C$1&gt;=G632,$C$1&lt;=H632),"〇","×"),"")</f>
        <v/>
      </c>
      <c r="O632" s="1" t="str">
        <f t="shared" ca="1" si="140"/>
        <v>〇</v>
      </c>
      <c r="P632" s="1" t="str">
        <f t="shared" si="141"/>
        <v/>
      </c>
      <c r="Q632" s="1" t="str">
        <f t="shared" ca="1" si="142"/>
        <v>×</v>
      </c>
      <c r="R632" s="1" t="str">
        <f ca="1">IF(OR(M632="〇",N632="〇"),DATEDIF($A$1,AB632,"d")+1,"-")</f>
        <v>-</v>
      </c>
      <c r="S632" s="1">
        <f ca="1">IF(AND(M632="×",OR(N632="×",N632="")),DATEDIF($A$1,AA632,"d"),"-")</f>
        <v>173</v>
      </c>
      <c r="T632" s="10">
        <f t="shared" ca="1" si="135"/>
        <v>1</v>
      </c>
      <c r="U632" s="11">
        <f t="shared" si="136"/>
        <v>0.99930555555555556</v>
      </c>
      <c r="V632" s="11" t="str">
        <f t="shared" ca="1" si="137"/>
        <v>-</v>
      </c>
      <c r="W632" s="7">
        <f ca="1">IF(OR(M632="〇",N632="〇"),IF(E632&lt;=$C$1,YEAR(TODAY()),YEAR(TODAY())-1),IF(E632&lt;=$C$1,YEAR(TODAY())+1,YEAR(TODAY())))</f>
        <v>2022</v>
      </c>
      <c r="X632" s="7" t="str">
        <f t="shared" si="129"/>
        <v>0321</v>
      </c>
      <c r="Y632" s="7">
        <f ca="1">IF(H632&lt;$C$1,YEAR(TODAY())+1,YEAR(TODAY()))</f>
        <v>2022</v>
      </c>
      <c r="Z632" s="8" t="str">
        <f t="shared" si="130"/>
        <v>0321</v>
      </c>
      <c r="AA632" s="9">
        <f t="shared" ca="1" si="138"/>
        <v>44641</v>
      </c>
      <c r="AB632" s="9">
        <f t="shared" ca="1" si="139"/>
        <v>44641</v>
      </c>
    </row>
    <row r="633" spans="1:28" x14ac:dyDescent="0.7">
      <c r="A633" s="1" t="s">
        <v>648</v>
      </c>
      <c r="B633" s="1" t="s">
        <v>117</v>
      </c>
      <c r="C633" s="1">
        <v>5</v>
      </c>
      <c r="E633" s="4">
        <v>429</v>
      </c>
      <c r="F633" s="4" t="str">
        <f t="shared" si="131"/>
        <v/>
      </c>
      <c r="G633" s="4" t="str">
        <f t="shared" si="132"/>
        <v/>
      </c>
      <c r="H633" s="4">
        <v>429</v>
      </c>
      <c r="I633" s="3">
        <v>0</v>
      </c>
      <c r="J633" s="3" t="str">
        <f t="shared" si="133"/>
        <v/>
      </c>
      <c r="K633" s="3" t="str">
        <f t="shared" si="134"/>
        <v/>
      </c>
      <c r="L633" s="11">
        <v>0.99930555555555556</v>
      </c>
      <c r="M633" s="1" t="str">
        <f ca="1">IF(E633&lt;=H633,IF(AND($C$1&gt;=E633,$C$1&lt;=H633),"〇","×"),IF(AND($C$1&gt;=E633,$C$1&lt;=F633),"〇","×"))</f>
        <v>×</v>
      </c>
      <c r="N633" s="1" t="str">
        <f>IF(E633&gt;H633,IF(AND($C$1&gt;=G633,$C$1&lt;=H633),"〇","×"),"")</f>
        <v/>
      </c>
      <c r="O633" s="1" t="str">
        <f t="shared" ca="1" si="140"/>
        <v>〇</v>
      </c>
      <c r="P633" s="1" t="str">
        <f t="shared" si="141"/>
        <v/>
      </c>
      <c r="Q633" s="1" t="str">
        <f t="shared" ca="1" si="142"/>
        <v>×</v>
      </c>
      <c r="R633" s="1" t="str">
        <f ca="1">IF(OR(M633="〇",N633="〇"),DATEDIF($A$1,AB633,"d")+1,"-")</f>
        <v>-</v>
      </c>
      <c r="S633" s="1">
        <f ca="1">IF(AND(M633="×",OR(N633="×",N633="")),DATEDIF($A$1,AA633,"d"),"-")</f>
        <v>212</v>
      </c>
      <c r="T633" s="10">
        <f t="shared" ca="1" si="135"/>
        <v>1</v>
      </c>
      <c r="U633" s="11">
        <f t="shared" si="136"/>
        <v>0.99930555555555556</v>
      </c>
      <c r="V633" s="11" t="str">
        <f t="shared" ca="1" si="137"/>
        <v>-</v>
      </c>
      <c r="W633" s="7">
        <f ca="1">IF(OR(M633="〇",N633="〇"),IF(E633&lt;=$C$1,YEAR(TODAY()),YEAR(TODAY())-1),IF(E633&lt;=$C$1,YEAR(TODAY())+1,YEAR(TODAY())))</f>
        <v>2022</v>
      </c>
      <c r="X633" s="7" t="str">
        <f t="shared" si="129"/>
        <v>0429</v>
      </c>
      <c r="Y633" s="7">
        <f ca="1">IF(H633&lt;$C$1,YEAR(TODAY())+1,YEAR(TODAY()))</f>
        <v>2022</v>
      </c>
      <c r="Z633" s="8" t="str">
        <f t="shared" si="130"/>
        <v>0429</v>
      </c>
      <c r="AA633" s="9">
        <f t="shared" ca="1" si="138"/>
        <v>44680</v>
      </c>
      <c r="AB633" s="9">
        <f t="shared" ca="1" si="139"/>
        <v>44680</v>
      </c>
    </row>
    <row r="634" spans="1:28" x14ac:dyDescent="0.7">
      <c r="A634" s="1" t="s">
        <v>649</v>
      </c>
      <c r="B634" s="1" t="s">
        <v>115</v>
      </c>
      <c r="C634" s="1">
        <v>5</v>
      </c>
      <c r="E634" s="4">
        <v>430</v>
      </c>
      <c r="F634" s="4" t="str">
        <f t="shared" si="131"/>
        <v/>
      </c>
      <c r="G634" s="4" t="str">
        <f t="shared" si="132"/>
        <v/>
      </c>
      <c r="H634" s="4">
        <v>430</v>
      </c>
      <c r="I634" s="3">
        <v>0</v>
      </c>
      <c r="J634" s="3" t="str">
        <f t="shared" si="133"/>
        <v/>
      </c>
      <c r="K634" s="3" t="str">
        <f t="shared" si="134"/>
        <v/>
      </c>
      <c r="L634" s="11">
        <v>0.99930555555555556</v>
      </c>
      <c r="M634" s="1" t="str">
        <f ca="1">IF(E634&lt;=H634,IF(AND($C$1&gt;=E634,$C$1&lt;=H634),"〇","×"),IF(AND($C$1&gt;=E634,$C$1&lt;=F634),"〇","×"))</f>
        <v>×</v>
      </c>
      <c r="N634" s="1" t="str">
        <f>IF(E634&gt;H634,IF(AND($C$1&gt;=G634,$C$1&lt;=H634),"〇","×"),"")</f>
        <v/>
      </c>
      <c r="O634" s="1" t="str">
        <f t="shared" ca="1" si="140"/>
        <v>〇</v>
      </c>
      <c r="P634" s="1" t="str">
        <f t="shared" si="141"/>
        <v/>
      </c>
      <c r="Q634" s="1" t="str">
        <f t="shared" ca="1" si="142"/>
        <v>×</v>
      </c>
      <c r="R634" s="1" t="str">
        <f ca="1">IF(OR(M634="〇",N634="〇"),DATEDIF($A$1,AB634,"d")+1,"-")</f>
        <v>-</v>
      </c>
      <c r="S634" s="1">
        <f ca="1">IF(AND(M634="×",OR(N634="×",N634="")),DATEDIF($A$1,AA634,"d"),"-")</f>
        <v>213</v>
      </c>
      <c r="T634" s="10">
        <f t="shared" ca="1" si="135"/>
        <v>1</v>
      </c>
      <c r="U634" s="11">
        <f t="shared" si="136"/>
        <v>0.99930555555555556</v>
      </c>
      <c r="V634" s="11" t="str">
        <f t="shared" ca="1" si="137"/>
        <v>-</v>
      </c>
      <c r="W634" s="7">
        <f ca="1">IF(OR(M634="〇",N634="〇"),IF(E634&lt;=$C$1,YEAR(TODAY()),YEAR(TODAY())-1),IF(E634&lt;=$C$1,YEAR(TODAY())+1,YEAR(TODAY())))</f>
        <v>2022</v>
      </c>
      <c r="X634" s="7" t="str">
        <f t="shared" si="129"/>
        <v>0430</v>
      </c>
      <c r="Y634" s="7">
        <f ca="1">IF(H634&lt;$C$1,YEAR(TODAY())+1,YEAR(TODAY()))</f>
        <v>2022</v>
      </c>
      <c r="Z634" s="8" t="str">
        <f t="shared" si="130"/>
        <v>0430</v>
      </c>
      <c r="AA634" s="9">
        <f t="shared" ca="1" si="138"/>
        <v>44681</v>
      </c>
      <c r="AB634" s="9">
        <f t="shared" ca="1" si="139"/>
        <v>44681</v>
      </c>
    </row>
    <row r="635" spans="1:28" x14ac:dyDescent="0.7">
      <c r="A635" s="1" t="s">
        <v>650</v>
      </c>
      <c r="B635" s="1" t="s">
        <v>60</v>
      </c>
      <c r="C635" s="1">
        <v>5</v>
      </c>
      <c r="E635" s="4">
        <v>503</v>
      </c>
      <c r="F635" s="4" t="str">
        <f t="shared" si="131"/>
        <v/>
      </c>
      <c r="G635" s="4" t="str">
        <f t="shared" si="132"/>
        <v/>
      </c>
      <c r="H635" s="4">
        <v>503</v>
      </c>
      <c r="I635" s="3">
        <v>0</v>
      </c>
      <c r="J635" s="3" t="str">
        <f t="shared" si="133"/>
        <v/>
      </c>
      <c r="K635" s="3" t="str">
        <f t="shared" si="134"/>
        <v/>
      </c>
      <c r="L635" s="11">
        <v>0.99930555555555556</v>
      </c>
      <c r="M635" s="1" t="str">
        <f ca="1">IF(E635&lt;=H635,IF(AND($C$1&gt;=E635,$C$1&lt;=H635),"〇","×"),IF(AND($C$1&gt;=E635,$C$1&lt;=F635),"〇","×"))</f>
        <v>×</v>
      </c>
      <c r="N635" s="1" t="str">
        <f>IF(E635&gt;H635,IF(AND($C$1&gt;=G635,$C$1&lt;=H635),"〇","×"),"")</f>
        <v/>
      </c>
      <c r="O635" s="1" t="str">
        <f t="shared" ca="1" si="140"/>
        <v>〇</v>
      </c>
      <c r="P635" s="1" t="str">
        <f t="shared" si="141"/>
        <v/>
      </c>
      <c r="Q635" s="1" t="str">
        <f t="shared" ca="1" si="142"/>
        <v>×</v>
      </c>
      <c r="R635" s="1" t="str">
        <f ca="1">IF(OR(M635="〇",N635="〇"),DATEDIF($A$1,AB635,"d")+1,"-")</f>
        <v>-</v>
      </c>
      <c r="S635" s="1">
        <f ca="1">IF(AND(M635="×",OR(N635="×",N635="")),DATEDIF($A$1,AA635,"d"),"-")</f>
        <v>216</v>
      </c>
      <c r="T635" s="10">
        <f t="shared" ca="1" si="135"/>
        <v>1</v>
      </c>
      <c r="U635" s="11">
        <f t="shared" si="136"/>
        <v>0.99930555555555556</v>
      </c>
      <c r="V635" s="11" t="str">
        <f t="shared" ca="1" si="137"/>
        <v>-</v>
      </c>
      <c r="W635" s="7">
        <f ca="1">IF(OR(M635="〇",N635="〇"),IF(E635&lt;=$C$1,YEAR(TODAY()),YEAR(TODAY())-1),IF(E635&lt;=$C$1,YEAR(TODAY())+1,YEAR(TODAY())))</f>
        <v>2022</v>
      </c>
      <c r="X635" s="7" t="str">
        <f t="shared" si="129"/>
        <v>0503</v>
      </c>
      <c r="Y635" s="7">
        <f ca="1">IF(H635&lt;$C$1,YEAR(TODAY())+1,YEAR(TODAY()))</f>
        <v>2022</v>
      </c>
      <c r="Z635" s="8" t="str">
        <f t="shared" si="130"/>
        <v>0503</v>
      </c>
      <c r="AA635" s="9">
        <f t="shared" ca="1" si="138"/>
        <v>44684</v>
      </c>
      <c r="AB635" s="9">
        <f t="shared" ca="1" si="139"/>
        <v>44684</v>
      </c>
    </row>
    <row r="636" spans="1:28" x14ac:dyDescent="0.7">
      <c r="A636" s="1" t="s">
        <v>651</v>
      </c>
      <c r="B636" s="1" t="s">
        <v>116</v>
      </c>
      <c r="C636" s="1">
        <v>5</v>
      </c>
      <c r="E636" s="4">
        <v>504</v>
      </c>
      <c r="F636" s="4" t="str">
        <f t="shared" si="131"/>
        <v/>
      </c>
      <c r="G636" s="4" t="str">
        <f t="shared" si="132"/>
        <v/>
      </c>
      <c r="H636" s="4">
        <v>504</v>
      </c>
      <c r="I636" s="3">
        <v>0</v>
      </c>
      <c r="J636" s="3" t="str">
        <f t="shared" si="133"/>
        <v/>
      </c>
      <c r="K636" s="3" t="str">
        <f t="shared" si="134"/>
        <v/>
      </c>
      <c r="L636" s="11">
        <v>0.99930555555555556</v>
      </c>
      <c r="M636" s="1" t="str">
        <f ca="1">IF(E636&lt;=H636,IF(AND($C$1&gt;=E636,$C$1&lt;=H636),"〇","×"),IF(AND($C$1&gt;=E636,$C$1&lt;=F636),"〇","×"))</f>
        <v>×</v>
      </c>
      <c r="N636" s="1" t="str">
        <f>IF(E636&gt;H636,IF(AND($C$1&gt;=G636,$C$1&lt;=H636),"〇","×"),"")</f>
        <v/>
      </c>
      <c r="O636" s="1" t="str">
        <f t="shared" ca="1" si="140"/>
        <v>〇</v>
      </c>
      <c r="P636" s="1" t="str">
        <f t="shared" si="141"/>
        <v/>
      </c>
      <c r="Q636" s="1" t="str">
        <f t="shared" ca="1" si="142"/>
        <v>×</v>
      </c>
      <c r="R636" s="1" t="str">
        <f ca="1">IF(OR(M636="〇",N636="〇"),DATEDIF($A$1,AB636,"d")+1,"-")</f>
        <v>-</v>
      </c>
      <c r="S636" s="1">
        <f ca="1">IF(AND(M636="×",OR(N636="×",N636="")),DATEDIF($A$1,AA636,"d"),"-")</f>
        <v>217</v>
      </c>
      <c r="T636" s="10">
        <f t="shared" ca="1" si="135"/>
        <v>1</v>
      </c>
      <c r="U636" s="11">
        <f t="shared" si="136"/>
        <v>0.99930555555555556</v>
      </c>
      <c r="V636" s="11" t="str">
        <f t="shared" ca="1" si="137"/>
        <v>-</v>
      </c>
      <c r="W636" s="7">
        <f ca="1">IF(OR(M636="〇",N636="〇"),IF(E636&lt;=$C$1,YEAR(TODAY()),YEAR(TODAY())-1),IF(E636&lt;=$C$1,YEAR(TODAY())+1,YEAR(TODAY())))</f>
        <v>2022</v>
      </c>
      <c r="X636" s="7" t="str">
        <f t="shared" si="129"/>
        <v>0504</v>
      </c>
      <c r="Y636" s="7">
        <f ca="1">IF(H636&lt;$C$1,YEAR(TODAY())+1,YEAR(TODAY()))</f>
        <v>2022</v>
      </c>
      <c r="Z636" s="8" t="str">
        <f t="shared" si="130"/>
        <v>0504</v>
      </c>
      <c r="AA636" s="9">
        <f t="shared" ca="1" si="138"/>
        <v>44685</v>
      </c>
      <c r="AB636" s="9">
        <f t="shared" ca="1" si="139"/>
        <v>44685</v>
      </c>
    </row>
    <row r="637" spans="1:28" x14ac:dyDescent="0.7">
      <c r="A637" s="1" t="s">
        <v>652</v>
      </c>
      <c r="B637" s="1" t="s">
        <v>116</v>
      </c>
      <c r="C637" s="1">
        <v>5</v>
      </c>
      <c r="E637" s="4">
        <v>505</v>
      </c>
      <c r="F637" s="4" t="str">
        <f t="shared" si="131"/>
        <v/>
      </c>
      <c r="G637" s="4" t="str">
        <f t="shared" si="132"/>
        <v/>
      </c>
      <c r="H637" s="4">
        <v>505</v>
      </c>
      <c r="I637" s="3">
        <v>0</v>
      </c>
      <c r="J637" s="3" t="str">
        <f t="shared" si="133"/>
        <v/>
      </c>
      <c r="K637" s="3" t="str">
        <f t="shared" si="134"/>
        <v/>
      </c>
      <c r="L637" s="11">
        <v>0.99930555555555556</v>
      </c>
      <c r="M637" s="1" t="str">
        <f ca="1">IF(E637&lt;=H637,IF(AND($C$1&gt;=E637,$C$1&lt;=H637),"〇","×"),IF(AND($C$1&gt;=E637,$C$1&lt;=F637),"〇","×"))</f>
        <v>×</v>
      </c>
      <c r="N637" s="1" t="str">
        <f>IF(E637&gt;H637,IF(AND($C$1&gt;=G637,$C$1&lt;=H637),"〇","×"),"")</f>
        <v/>
      </c>
      <c r="O637" s="1" t="str">
        <f t="shared" ca="1" si="140"/>
        <v>〇</v>
      </c>
      <c r="P637" s="1" t="str">
        <f t="shared" si="141"/>
        <v/>
      </c>
      <c r="Q637" s="1" t="str">
        <f t="shared" ca="1" si="142"/>
        <v>×</v>
      </c>
      <c r="R637" s="1" t="str">
        <f ca="1">IF(OR(M637="〇",N637="〇"),DATEDIF($A$1,AB637,"d")+1,"-")</f>
        <v>-</v>
      </c>
      <c r="S637" s="1">
        <f ca="1">IF(AND(M637="×",OR(N637="×",N637="")),DATEDIF($A$1,AA637,"d"),"-")</f>
        <v>218</v>
      </c>
      <c r="T637" s="10">
        <f t="shared" ca="1" si="135"/>
        <v>1</v>
      </c>
      <c r="U637" s="11">
        <f t="shared" si="136"/>
        <v>0.99930555555555556</v>
      </c>
      <c r="V637" s="11" t="str">
        <f t="shared" ca="1" si="137"/>
        <v>-</v>
      </c>
      <c r="W637" s="7">
        <f ca="1">IF(OR(M637="〇",N637="〇"),IF(E637&lt;=$C$1,YEAR(TODAY()),YEAR(TODAY())-1),IF(E637&lt;=$C$1,YEAR(TODAY())+1,YEAR(TODAY())))</f>
        <v>2022</v>
      </c>
      <c r="X637" s="7" t="str">
        <f t="shared" si="129"/>
        <v>0505</v>
      </c>
      <c r="Y637" s="7">
        <f ca="1">IF(H637&lt;$C$1,YEAR(TODAY())+1,YEAR(TODAY()))</f>
        <v>2022</v>
      </c>
      <c r="Z637" s="8" t="str">
        <f t="shared" si="130"/>
        <v>0505</v>
      </c>
      <c r="AA637" s="9">
        <f t="shared" ca="1" si="138"/>
        <v>44686</v>
      </c>
      <c r="AB637" s="9">
        <f t="shared" ca="1" si="139"/>
        <v>44686</v>
      </c>
    </row>
    <row r="638" spans="1:28" x14ac:dyDescent="0.7">
      <c r="A638" s="1" t="s">
        <v>653</v>
      </c>
      <c r="B638" s="1" t="s">
        <v>60</v>
      </c>
      <c r="C638" s="1">
        <v>5</v>
      </c>
      <c r="E638" s="4">
        <v>715</v>
      </c>
      <c r="F638" s="4" t="str">
        <f t="shared" si="131"/>
        <v/>
      </c>
      <c r="G638" s="4" t="str">
        <f t="shared" si="132"/>
        <v/>
      </c>
      <c r="H638" s="4">
        <v>715</v>
      </c>
      <c r="I638" s="3">
        <v>0</v>
      </c>
      <c r="J638" s="3" t="str">
        <f t="shared" si="133"/>
        <v/>
      </c>
      <c r="K638" s="3" t="str">
        <f t="shared" si="134"/>
        <v/>
      </c>
      <c r="L638" s="11">
        <v>0.99930555555555556</v>
      </c>
      <c r="M638" s="1" t="str">
        <f ca="1">IF(E638&lt;=H638,IF(AND($C$1&gt;=E638,$C$1&lt;=H638),"〇","×"),IF(AND($C$1&gt;=E638,$C$1&lt;=F638),"〇","×"))</f>
        <v>×</v>
      </c>
      <c r="N638" s="1" t="str">
        <f>IF(E638&gt;H638,IF(AND($C$1&gt;=G638,$C$1&lt;=H638),"〇","×"),"")</f>
        <v/>
      </c>
      <c r="O638" s="1" t="str">
        <f t="shared" ca="1" si="140"/>
        <v>〇</v>
      </c>
      <c r="P638" s="1" t="str">
        <f t="shared" si="141"/>
        <v/>
      </c>
      <c r="Q638" s="1" t="str">
        <f t="shared" ca="1" si="142"/>
        <v>×</v>
      </c>
      <c r="R638" s="1" t="str">
        <f ca="1">IF(OR(M638="〇",N638="〇"),DATEDIF($A$1,AB638,"d")+1,"-")</f>
        <v>-</v>
      </c>
      <c r="S638" s="1">
        <f ca="1">IF(AND(M638="×",OR(N638="×",N638="")),DATEDIF($A$1,AA638,"d"),"-")</f>
        <v>289</v>
      </c>
      <c r="T638" s="10">
        <f t="shared" ca="1" si="135"/>
        <v>1</v>
      </c>
      <c r="U638" s="11">
        <f t="shared" si="136"/>
        <v>0.99930555555555556</v>
      </c>
      <c r="V638" s="11" t="str">
        <f t="shared" ca="1" si="137"/>
        <v>-</v>
      </c>
      <c r="W638" s="7">
        <f ca="1">IF(OR(M638="〇",N638="〇"),IF(E638&lt;=$C$1,YEAR(TODAY()),YEAR(TODAY())-1),IF(E638&lt;=$C$1,YEAR(TODAY())+1,YEAR(TODAY())))</f>
        <v>2022</v>
      </c>
      <c r="X638" s="7" t="str">
        <f t="shared" si="129"/>
        <v>0715</v>
      </c>
      <c r="Y638" s="7">
        <f ca="1">IF(H638&lt;$C$1,YEAR(TODAY())+1,YEAR(TODAY()))</f>
        <v>2022</v>
      </c>
      <c r="Z638" s="8" t="str">
        <f t="shared" si="130"/>
        <v>0715</v>
      </c>
      <c r="AA638" s="9">
        <f t="shared" ca="1" si="138"/>
        <v>44757</v>
      </c>
      <c r="AB638" s="9">
        <f t="shared" ca="1" si="139"/>
        <v>44757</v>
      </c>
    </row>
    <row r="639" spans="1:28" x14ac:dyDescent="0.7">
      <c r="A639" s="1" t="s">
        <v>654</v>
      </c>
      <c r="B639" s="1" t="s">
        <v>60</v>
      </c>
      <c r="C639" s="1">
        <v>5</v>
      </c>
      <c r="E639" s="4">
        <v>811</v>
      </c>
      <c r="F639" s="4" t="str">
        <f t="shared" si="131"/>
        <v/>
      </c>
      <c r="G639" s="4" t="str">
        <f t="shared" si="132"/>
        <v/>
      </c>
      <c r="H639" s="4">
        <v>811</v>
      </c>
      <c r="I639" s="3">
        <v>0</v>
      </c>
      <c r="J639" s="3" t="str">
        <f t="shared" si="133"/>
        <v/>
      </c>
      <c r="K639" s="3" t="str">
        <f t="shared" si="134"/>
        <v/>
      </c>
      <c r="L639" s="11">
        <v>0.99930555555555556</v>
      </c>
      <c r="M639" s="1" t="str">
        <f ca="1">IF(E639&lt;=H639,IF(AND($C$1&gt;=E639,$C$1&lt;=H639),"〇","×"),IF(AND($C$1&gt;=E639,$C$1&lt;=F639),"〇","×"))</f>
        <v>×</v>
      </c>
      <c r="N639" s="1" t="str">
        <f>IF(E639&gt;H639,IF(AND($C$1&gt;=G639,$C$1&lt;=H639),"〇","×"),"")</f>
        <v/>
      </c>
      <c r="O639" s="1" t="str">
        <f t="shared" ca="1" si="140"/>
        <v>〇</v>
      </c>
      <c r="P639" s="1" t="str">
        <f t="shared" si="141"/>
        <v/>
      </c>
      <c r="Q639" s="1" t="str">
        <f t="shared" ca="1" si="142"/>
        <v>×</v>
      </c>
      <c r="R639" s="1" t="str">
        <f ca="1">IF(OR(M639="〇",N639="〇"),DATEDIF($A$1,AB639,"d")+1,"-")</f>
        <v>-</v>
      </c>
      <c r="S639" s="1">
        <f ca="1">IF(AND(M639="×",OR(N639="×",N639="")),DATEDIF($A$1,AA639,"d"),"-")</f>
        <v>316</v>
      </c>
      <c r="T639" s="10">
        <f t="shared" ca="1" si="135"/>
        <v>1</v>
      </c>
      <c r="U639" s="11">
        <f t="shared" si="136"/>
        <v>0.99930555555555556</v>
      </c>
      <c r="V639" s="11" t="str">
        <f t="shared" ca="1" si="137"/>
        <v>-</v>
      </c>
      <c r="W639" s="7">
        <f ca="1">IF(OR(M639="〇",N639="〇"),IF(E639&lt;=$C$1,YEAR(TODAY()),YEAR(TODAY())-1),IF(E639&lt;=$C$1,YEAR(TODAY())+1,YEAR(TODAY())))</f>
        <v>2022</v>
      </c>
      <c r="X639" s="7" t="str">
        <f t="shared" si="129"/>
        <v>0811</v>
      </c>
      <c r="Y639" s="7">
        <f ca="1">IF(H639&lt;$C$1,YEAR(TODAY())+1,YEAR(TODAY()))</f>
        <v>2022</v>
      </c>
      <c r="Z639" s="8" t="str">
        <f t="shared" si="130"/>
        <v>0811</v>
      </c>
      <c r="AA639" s="9">
        <f t="shared" ca="1" si="138"/>
        <v>44784</v>
      </c>
      <c r="AB639" s="9">
        <f t="shared" ca="1" si="139"/>
        <v>44784</v>
      </c>
    </row>
    <row r="640" spans="1:28" x14ac:dyDescent="0.7">
      <c r="A640" s="1" t="s">
        <v>655</v>
      </c>
      <c r="B640" s="1" t="s">
        <v>60</v>
      </c>
      <c r="C640" s="1">
        <v>5</v>
      </c>
      <c r="E640" s="4">
        <v>917</v>
      </c>
      <c r="F640" s="4" t="str">
        <f t="shared" si="131"/>
        <v/>
      </c>
      <c r="G640" s="4" t="str">
        <f t="shared" si="132"/>
        <v/>
      </c>
      <c r="H640" s="4">
        <v>917</v>
      </c>
      <c r="I640" s="3">
        <v>0</v>
      </c>
      <c r="J640" s="3" t="str">
        <f t="shared" si="133"/>
        <v/>
      </c>
      <c r="K640" s="3" t="str">
        <f t="shared" si="134"/>
        <v/>
      </c>
      <c r="L640" s="11">
        <v>0.99930555555555556</v>
      </c>
      <c r="M640" s="1" t="str">
        <f ca="1">IF(E640&lt;=H640,IF(AND($C$1&gt;=E640,$C$1&lt;=H640),"〇","×"),IF(AND($C$1&gt;=E640,$C$1&lt;=F640),"〇","×"))</f>
        <v>×</v>
      </c>
      <c r="N640" s="1" t="str">
        <f>IF(E640&gt;H640,IF(AND($C$1&gt;=G640,$C$1&lt;=H640),"〇","×"),"")</f>
        <v/>
      </c>
      <c r="O640" s="1" t="str">
        <f t="shared" ca="1" si="140"/>
        <v>〇</v>
      </c>
      <c r="P640" s="1" t="str">
        <f t="shared" si="141"/>
        <v/>
      </c>
      <c r="Q640" s="1" t="str">
        <f t="shared" ca="1" si="142"/>
        <v>×</v>
      </c>
      <c r="R640" s="1" t="str">
        <f ca="1">IF(OR(M640="〇",N640="〇"),DATEDIF($A$1,AB640,"d")+1,"-")</f>
        <v>-</v>
      </c>
      <c r="S640" s="1">
        <f ca="1">IF(AND(M640="×",OR(N640="×",N640="")),DATEDIF($A$1,AA640,"d"),"-")</f>
        <v>353</v>
      </c>
      <c r="T640" s="10">
        <f t="shared" ca="1" si="135"/>
        <v>1</v>
      </c>
      <c r="U640" s="11">
        <f t="shared" si="136"/>
        <v>0.99930555555555556</v>
      </c>
      <c r="V640" s="11" t="str">
        <f t="shared" ca="1" si="137"/>
        <v>-</v>
      </c>
      <c r="W640" s="7">
        <f ca="1">IF(OR(M640="〇",N640="〇"),IF(E640&lt;=$C$1,YEAR(TODAY()),YEAR(TODAY())-1),IF(E640&lt;=$C$1,YEAR(TODAY())+1,YEAR(TODAY())))</f>
        <v>2022</v>
      </c>
      <c r="X640" s="7" t="str">
        <f t="shared" si="129"/>
        <v>0917</v>
      </c>
      <c r="Y640" s="7">
        <f ca="1">IF(H640&lt;$C$1,YEAR(TODAY())+1,YEAR(TODAY()))</f>
        <v>2022</v>
      </c>
      <c r="Z640" s="8" t="str">
        <f t="shared" si="130"/>
        <v>0917</v>
      </c>
      <c r="AA640" s="9">
        <f t="shared" ca="1" si="138"/>
        <v>44821</v>
      </c>
      <c r="AB640" s="9">
        <f t="shared" ca="1" si="139"/>
        <v>44821</v>
      </c>
    </row>
    <row r="641" spans="1:28" x14ac:dyDescent="0.7">
      <c r="A641" s="1" t="s">
        <v>656</v>
      </c>
      <c r="B641" s="1" t="s">
        <v>115</v>
      </c>
      <c r="C641" s="1">
        <v>5</v>
      </c>
      <c r="E641" s="4">
        <v>923</v>
      </c>
      <c r="F641" s="4" t="str">
        <f t="shared" si="131"/>
        <v/>
      </c>
      <c r="G641" s="4" t="str">
        <f t="shared" si="132"/>
        <v/>
      </c>
      <c r="H641" s="4">
        <v>923</v>
      </c>
      <c r="I641" s="3">
        <v>0</v>
      </c>
      <c r="J641" s="3" t="str">
        <f t="shared" si="133"/>
        <v/>
      </c>
      <c r="K641" s="3" t="str">
        <f t="shared" si="134"/>
        <v/>
      </c>
      <c r="L641" s="11">
        <v>0.99930555555555556</v>
      </c>
      <c r="M641" s="1" t="str">
        <f ca="1">IF(E641&lt;=H641,IF(AND($C$1&gt;=E641,$C$1&lt;=H641),"〇","×"),IF(AND($C$1&gt;=E641,$C$1&lt;=F641),"〇","×"))</f>
        <v>×</v>
      </c>
      <c r="N641" s="1" t="str">
        <f>IF(E641&gt;H641,IF(AND($C$1&gt;=G641,$C$1&lt;=H641),"〇","×"),"")</f>
        <v/>
      </c>
      <c r="O641" s="1" t="str">
        <f t="shared" ca="1" si="140"/>
        <v>〇</v>
      </c>
      <c r="P641" s="1" t="str">
        <f t="shared" si="141"/>
        <v/>
      </c>
      <c r="Q641" s="1" t="str">
        <f t="shared" ca="1" si="142"/>
        <v>×</v>
      </c>
      <c r="R641" s="1" t="str">
        <f ca="1">IF(OR(M641="〇",N641="〇"),DATEDIF($A$1,AB641,"d")+1,"-")</f>
        <v>-</v>
      </c>
      <c r="S641" s="1">
        <f ca="1">IF(AND(M641="×",OR(N641="×",N641="")),DATEDIF($A$1,AA641,"d"),"-")</f>
        <v>359</v>
      </c>
      <c r="T641" s="10">
        <f t="shared" ca="1" si="135"/>
        <v>1</v>
      </c>
      <c r="U641" s="11">
        <f t="shared" si="136"/>
        <v>0.99930555555555556</v>
      </c>
      <c r="V641" s="11" t="str">
        <f t="shared" ca="1" si="137"/>
        <v>-</v>
      </c>
      <c r="W641" s="7">
        <f ca="1">IF(OR(M641="〇",N641="〇"),IF(E641&lt;=$C$1,YEAR(TODAY()),YEAR(TODAY())-1),IF(E641&lt;=$C$1,YEAR(TODAY())+1,YEAR(TODAY())))</f>
        <v>2022</v>
      </c>
      <c r="X641" s="7" t="str">
        <f t="shared" si="129"/>
        <v>0923</v>
      </c>
      <c r="Y641" s="7">
        <f ca="1">IF(H641&lt;$C$1,YEAR(TODAY())+1,YEAR(TODAY()))</f>
        <v>2022</v>
      </c>
      <c r="Z641" s="8" t="str">
        <f t="shared" si="130"/>
        <v>0923</v>
      </c>
      <c r="AA641" s="9">
        <f t="shared" ca="1" si="138"/>
        <v>44827</v>
      </c>
      <c r="AB641" s="9">
        <f t="shared" ca="1" si="139"/>
        <v>44827</v>
      </c>
    </row>
    <row r="642" spans="1:28" x14ac:dyDescent="0.7">
      <c r="A642" s="1" t="s">
        <v>657</v>
      </c>
      <c r="B642" s="1" t="s">
        <v>116</v>
      </c>
      <c r="C642" s="1">
        <v>5</v>
      </c>
      <c r="E642" s="4">
        <v>924</v>
      </c>
      <c r="F642" s="4" t="str">
        <f t="shared" si="131"/>
        <v/>
      </c>
      <c r="G642" s="4" t="str">
        <f t="shared" si="132"/>
        <v/>
      </c>
      <c r="H642" s="4">
        <v>924</v>
      </c>
      <c r="I642" s="3">
        <v>0</v>
      </c>
      <c r="J642" s="3" t="str">
        <f t="shared" si="133"/>
        <v/>
      </c>
      <c r="K642" s="3" t="str">
        <f t="shared" si="134"/>
        <v/>
      </c>
      <c r="L642" s="11">
        <v>0.99930555555555556</v>
      </c>
      <c r="M642" s="1" t="str">
        <f ca="1">IF(E642&lt;=H642,IF(AND($C$1&gt;=E642,$C$1&lt;=H642),"〇","×"),IF(AND($C$1&gt;=E642,$C$1&lt;=F642),"〇","×"))</f>
        <v>×</v>
      </c>
      <c r="N642" s="1" t="str">
        <f>IF(E642&gt;H642,IF(AND($C$1&gt;=G642,$C$1&lt;=H642),"〇","×"),"")</f>
        <v/>
      </c>
      <c r="O642" s="1" t="str">
        <f t="shared" ca="1" si="140"/>
        <v>〇</v>
      </c>
      <c r="P642" s="1" t="str">
        <f t="shared" si="141"/>
        <v/>
      </c>
      <c r="Q642" s="1" t="str">
        <f t="shared" ca="1" si="142"/>
        <v>×</v>
      </c>
      <c r="R642" s="1" t="str">
        <f ca="1">IF(OR(M642="〇",N642="〇"),DATEDIF($A$1,AB642,"d")+1,"-")</f>
        <v>-</v>
      </c>
      <c r="S642" s="1">
        <f ca="1">IF(AND(M642="×",OR(N642="×",N642="")),DATEDIF($A$1,AA642,"d"),"-")</f>
        <v>360</v>
      </c>
      <c r="T642" s="10">
        <f t="shared" ca="1" si="135"/>
        <v>1</v>
      </c>
      <c r="U642" s="11">
        <f t="shared" si="136"/>
        <v>0.99930555555555556</v>
      </c>
      <c r="V642" s="11" t="str">
        <f t="shared" ca="1" si="137"/>
        <v>-</v>
      </c>
      <c r="W642" s="7">
        <f ca="1">IF(OR(M642="〇",N642="〇"),IF(E642&lt;=$C$1,YEAR(TODAY()),YEAR(TODAY())-1),IF(E642&lt;=$C$1,YEAR(TODAY())+1,YEAR(TODAY())))</f>
        <v>2022</v>
      </c>
      <c r="X642" s="7" t="str">
        <f t="shared" si="129"/>
        <v>0924</v>
      </c>
      <c r="Y642" s="7">
        <f ca="1">IF(H642&lt;$C$1,YEAR(TODAY())+1,YEAR(TODAY()))</f>
        <v>2022</v>
      </c>
      <c r="Z642" s="8" t="str">
        <f t="shared" si="130"/>
        <v>0924</v>
      </c>
      <c r="AA642" s="9">
        <f t="shared" ca="1" si="138"/>
        <v>44828</v>
      </c>
      <c r="AB642" s="9">
        <f t="shared" ca="1" si="139"/>
        <v>44828</v>
      </c>
    </row>
    <row r="643" spans="1:28" x14ac:dyDescent="0.7">
      <c r="A643" s="1" t="s">
        <v>658</v>
      </c>
      <c r="B643" s="1" t="s">
        <v>117</v>
      </c>
      <c r="C643" s="1">
        <v>5</v>
      </c>
      <c r="E643" s="4">
        <v>1010</v>
      </c>
      <c r="F643" s="4" t="str">
        <f t="shared" si="131"/>
        <v/>
      </c>
      <c r="G643" s="4" t="str">
        <f t="shared" si="132"/>
        <v/>
      </c>
      <c r="H643" s="4">
        <v>1010</v>
      </c>
      <c r="I643" s="3">
        <v>0</v>
      </c>
      <c r="J643" s="3" t="str">
        <f t="shared" si="133"/>
        <v/>
      </c>
      <c r="K643" s="3" t="str">
        <f t="shared" si="134"/>
        <v/>
      </c>
      <c r="L643" s="11">
        <v>0.99930555555555556</v>
      </c>
      <c r="M643" s="1" t="str">
        <f ca="1">IF(E643&lt;=H643,IF(AND($C$1&gt;=E643,$C$1&lt;=H643),"〇","×"),IF(AND($C$1&gt;=E643,$C$1&lt;=F643),"〇","×"))</f>
        <v>×</v>
      </c>
      <c r="N643" s="1" t="str">
        <f>IF(E643&gt;H643,IF(AND($C$1&gt;=G643,$C$1&lt;=H643),"〇","×"),"")</f>
        <v/>
      </c>
      <c r="O643" s="1" t="str">
        <f t="shared" ca="1" si="140"/>
        <v>〇</v>
      </c>
      <c r="P643" s="1" t="str">
        <f t="shared" si="141"/>
        <v/>
      </c>
      <c r="Q643" s="1" t="str">
        <f t="shared" ca="1" si="142"/>
        <v>×</v>
      </c>
      <c r="R643" s="1" t="str">
        <f ca="1">IF(OR(M643="〇",N643="〇"),DATEDIF($A$1,AB643,"d")+1,"-")</f>
        <v>-</v>
      </c>
      <c r="S643" s="1">
        <f ca="1">IF(AND(M643="×",OR(N643="×",N643="")),DATEDIF($A$1,AA643,"d"),"-")</f>
        <v>11</v>
      </c>
      <c r="T643" s="10">
        <f t="shared" ca="1" si="135"/>
        <v>1</v>
      </c>
      <c r="U643" s="11">
        <f t="shared" si="136"/>
        <v>0.99930555555555556</v>
      </c>
      <c r="V643" s="11" t="str">
        <f t="shared" ca="1" si="137"/>
        <v>-</v>
      </c>
      <c r="W643" s="7">
        <f ca="1">IF(OR(M643="〇",N643="〇"),IF(E643&lt;=$C$1,YEAR(TODAY()),YEAR(TODAY())-1),IF(E643&lt;=$C$1,YEAR(TODAY())+1,YEAR(TODAY())))</f>
        <v>2021</v>
      </c>
      <c r="X643" s="7" t="str">
        <f t="shared" si="129"/>
        <v>1010</v>
      </c>
      <c r="Y643" s="7">
        <f ca="1">IF(H643&lt;$C$1,YEAR(TODAY())+1,YEAR(TODAY()))</f>
        <v>2021</v>
      </c>
      <c r="Z643" s="8" t="str">
        <f t="shared" si="130"/>
        <v>1010</v>
      </c>
      <c r="AA643" s="9">
        <f t="shared" ca="1" si="138"/>
        <v>44479</v>
      </c>
      <c r="AB643" s="9">
        <f t="shared" ca="1" si="139"/>
        <v>44479</v>
      </c>
    </row>
    <row r="644" spans="1:28" x14ac:dyDescent="0.7">
      <c r="A644" s="1" t="s">
        <v>659</v>
      </c>
      <c r="B644" s="1" t="s">
        <v>117</v>
      </c>
      <c r="C644" s="1">
        <v>5</v>
      </c>
      <c r="E644" s="4">
        <v>1103</v>
      </c>
      <c r="F644" s="4" t="str">
        <f t="shared" si="131"/>
        <v/>
      </c>
      <c r="G644" s="4" t="str">
        <f t="shared" si="132"/>
        <v/>
      </c>
      <c r="H644" s="4">
        <v>1103</v>
      </c>
      <c r="I644" s="3">
        <v>0</v>
      </c>
      <c r="J644" s="3" t="str">
        <f t="shared" si="133"/>
        <v/>
      </c>
      <c r="K644" s="3" t="str">
        <f t="shared" si="134"/>
        <v/>
      </c>
      <c r="L644" s="11">
        <v>0.99930555555555556</v>
      </c>
      <c r="M644" s="1" t="str">
        <f ca="1">IF(E644&lt;=H644,IF(AND($C$1&gt;=E644,$C$1&lt;=H644),"〇","×"),IF(AND($C$1&gt;=E644,$C$1&lt;=F644),"〇","×"))</f>
        <v>×</v>
      </c>
      <c r="N644" s="1" t="str">
        <f>IF(E644&gt;H644,IF(AND($C$1&gt;=G644,$C$1&lt;=H644),"〇","×"),"")</f>
        <v/>
      </c>
      <c r="O644" s="1" t="str">
        <f t="shared" ca="1" si="140"/>
        <v>〇</v>
      </c>
      <c r="P644" s="1" t="str">
        <f t="shared" si="141"/>
        <v/>
      </c>
      <c r="Q644" s="1" t="str">
        <f t="shared" ca="1" si="142"/>
        <v>×</v>
      </c>
      <c r="R644" s="1" t="str">
        <f ca="1">IF(OR(M644="〇",N644="〇"),DATEDIF($A$1,AB644,"d")+1,"-")</f>
        <v>-</v>
      </c>
      <c r="S644" s="1">
        <f ca="1">IF(AND(M644="×",OR(N644="×",N644="")),DATEDIF($A$1,AA644,"d"),"-")</f>
        <v>35</v>
      </c>
      <c r="T644" s="10">
        <f t="shared" ca="1" si="135"/>
        <v>1</v>
      </c>
      <c r="U644" s="11">
        <f t="shared" si="136"/>
        <v>0.99930555555555556</v>
      </c>
      <c r="V644" s="11" t="str">
        <f t="shared" ca="1" si="137"/>
        <v>-</v>
      </c>
      <c r="W644" s="7">
        <f ca="1">IF(OR(M644="〇",N644="〇"),IF(E644&lt;=$C$1,YEAR(TODAY()),YEAR(TODAY())-1),IF(E644&lt;=$C$1,YEAR(TODAY())+1,YEAR(TODAY())))</f>
        <v>2021</v>
      </c>
      <c r="X644" s="7" t="str">
        <f t="shared" ref="X644:X707" si="143">TEXT(E644,"0###")</f>
        <v>1103</v>
      </c>
      <c r="Y644" s="7">
        <f ca="1">IF(H644&lt;$C$1,YEAR(TODAY())+1,YEAR(TODAY()))</f>
        <v>2021</v>
      </c>
      <c r="Z644" s="8" t="str">
        <f t="shared" ref="Z644:Z707" si="144">TEXT(H644,"0###")</f>
        <v>1103</v>
      </c>
      <c r="AA644" s="9">
        <f t="shared" ca="1" si="138"/>
        <v>44503</v>
      </c>
      <c r="AB644" s="9">
        <f t="shared" ca="1" si="139"/>
        <v>44503</v>
      </c>
    </row>
    <row r="645" spans="1:28" x14ac:dyDescent="0.7">
      <c r="A645" s="1" t="s">
        <v>660</v>
      </c>
      <c r="B645" s="1" t="s">
        <v>116</v>
      </c>
      <c r="C645" s="1">
        <v>5</v>
      </c>
      <c r="E645" s="4">
        <v>1123</v>
      </c>
      <c r="F645" s="4" t="str">
        <f t="shared" ref="F645:F708" si="145">IF(E645&gt;H645,1231,"")</f>
        <v/>
      </c>
      <c r="G645" s="4" t="str">
        <f t="shared" ref="G645:G708" si="146">IF(E645&gt;H645,101,"")</f>
        <v/>
      </c>
      <c r="H645" s="4">
        <v>1123</v>
      </c>
      <c r="I645" s="3">
        <v>0</v>
      </c>
      <c r="J645" s="3" t="str">
        <f t="shared" ref="J645:J708" si="147">IF(I645&gt;L645,TIME(23,59,0),"")</f>
        <v/>
      </c>
      <c r="K645" s="3" t="str">
        <f t="shared" ref="K645:K708" si="148">IF(I645&gt;L645,TIME(0,0,0),"")</f>
        <v/>
      </c>
      <c r="L645" s="11">
        <v>0.99930555555555556</v>
      </c>
      <c r="M645" s="1" t="str">
        <f ca="1">IF(E645&lt;=H645,IF(AND($C$1&gt;=E645,$C$1&lt;=H645),"〇","×"),IF(AND($C$1&gt;=E645,$C$1&lt;=F645),"〇","×"))</f>
        <v>×</v>
      </c>
      <c r="N645" s="1" t="str">
        <f>IF(E645&gt;H645,IF(AND($C$1&gt;=G645,$C$1&lt;=H645),"〇","×"),"")</f>
        <v/>
      </c>
      <c r="O645" s="1" t="str">
        <f t="shared" ca="1" si="140"/>
        <v>〇</v>
      </c>
      <c r="P645" s="1" t="str">
        <f t="shared" si="141"/>
        <v/>
      </c>
      <c r="Q645" s="1" t="str">
        <f t="shared" ca="1" si="142"/>
        <v>×</v>
      </c>
      <c r="R645" s="1" t="str">
        <f ca="1">IF(OR(M645="〇",N645="〇"),DATEDIF($A$1,AB645,"d")+1,"-")</f>
        <v>-</v>
      </c>
      <c r="S645" s="1">
        <f ca="1">IF(AND(M645="×",OR(N645="×",N645="")),DATEDIF($A$1,AA645,"d"),"-")</f>
        <v>55</v>
      </c>
      <c r="T645" s="10">
        <f t="shared" ref="T645:T708" ca="1" si="149">DATEDIF(AA645,AB645,"d")+1</f>
        <v>1</v>
      </c>
      <c r="U645" s="11">
        <f t="shared" ref="U645:U708" si="150">IF(I645&lt;L645,L645-I645,I645-L645)</f>
        <v>0.99930555555555556</v>
      </c>
      <c r="V645" s="11" t="str">
        <f t="shared" ref="V645:V708" ca="1" si="151">IF(Q645="◎",IF(U645=0.999305555555556,"いつでも",L645+IF($B$1&gt;L645,1,0)-$B$1),"-")</f>
        <v>-</v>
      </c>
      <c r="W645" s="7">
        <f ca="1">IF(OR(M645="〇",N645="〇"),IF(E645&lt;=$C$1,YEAR(TODAY()),YEAR(TODAY())-1),IF(E645&lt;=$C$1,YEAR(TODAY())+1,YEAR(TODAY())))</f>
        <v>2021</v>
      </c>
      <c r="X645" s="7" t="str">
        <f t="shared" si="143"/>
        <v>1123</v>
      </c>
      <c r="Y645" s="7">
        <f ca="1">IF(H645&lt;$C$1,YEAR(TODAY())+1,YEAR(TODAY()))</f>
        <v>2021</v>
      </c>
      <c r="Z645" s="8" t="str">
        <f t="shared" si="144"/>
        <v>1123</v>
      </c>
      <c r="AA645" s="9">
        <f t="shared" ref="AA645:AA708" ca="1" si="152">DATEVALUE(TEXT(W645&amp;X645,"0000!/00!/00"))</f>
        <v>44523</v>
      </c>
      <c r="AB645" s="9">
        <f t="shared" ref="AB645:AB708" ca="1" si="153">DATEVALUE(TEXT(Y645&amp;Z645,"0000!/00!/00"))</f>
        <v>44523</v>
      </c>
    </row>
    <row r="646" spans="1:28" x14ac:dyDescent="0.7">
      <c r="A646" s="1" t="s">
        <v>661</v>
      </c>
      <c r="B646" s="1" t="s">
        <v>117</v>
      </c>
      <c r="C646" s="1">
        <v>5</v>
      </c>
      <c r="E646" s="4">
        <v>1223</v>
      </c>
      <c r="F646" s="4" t="str">
        <f t="shared" si="145"/>
        <v/>
      </c>
      <c r="G646" s="4" t="str">
        <f t="shared" si="146"/>
        <v/>
      </c>
      <c r="H646" s="4">
        <v>1223</v>
      </c>
      <c r="I646" s="3">
        <v>0</v>
      </c>
      <c r="J646" s="3" t="str">
        <f t="shared" si="147"/>
        <v/>
      </c>
      <c r="K646" s="3" t="str">
        <f t="shared" si="148"/>
        <v/>
      </c>
      <c r="L646" s="11">
        <v>0.99930555555555556</v>
      </c>
      <c r="M646" s="1" t="str">
        <f ca="1">IF(E646&lt;=H646,IF(AND($C$1&gt;=E646,$C$1&lt;=H646),"〇","×"),IF(AND($C$1&gt;=E646,$C$1&lt;=F646),"〇","×"))</f>
        <v>×</v>
      </c>
      <c r="N646" s="1" t="str">
        <f>IF(E646&gt;H646,IF(AND($C$1&gt;=G646,$C$1&lt;=H646),"〇","×"),"")</f>
        <v/>
      </c>
      <c r="O646" s="1" t="str">
        <f t="shared" ca="1" si="140"/>
        <v>〇</v>
      </c>
      <c r="P646" s="1" t="str">
        <f t="shared" si="141"/>
        <v/>
      </c>
      <c r="Q646" s="1" t="str">
        <f t="shared" ca="1" si="142"/>
        <v>×</v>
      </c>
      <c r="R646" s="1" t="str">
        <f ca="1">IF(OR(M646="〇",N646="〇"),DATEDIF($A$1,AB646,"d")+1,"-")</f>
        <v>-</v>
      </c>
      <c r="S646" s="1">
        <f ca="1">IF(AND(M646="×",OR(N646="×",N646="")),DATEDIF($A$1,AA646,"d"),"-")</f>
        <v>85</v>
      </c>
      <c r="T646" s="10">
        <f t="shared" ca="1" si="149"/>
        <v>1</v>
      </c>
      <c r="U646" s="11">
        <f t="shared" si="150"/>
        <v>0.99930555555555556</v>
      </c>
      <c r="V646" s="11" t="str">
        <f t="shared" ca="1" si="151"/>
        <v>-</v>
      </c>
      <c r="W646" s="7">
        <f ca="1">IF(OR(M646="〇",N646="〇"),IF(E646&lt;=$C$1,YEAR(TODAY()),YEAR(TODAY())-1),IF(E646&lt;=$C$1,YEAR(TODAY())+1,YEAR(TODAY())))</f>
        <v>2021</v>
      </c>
      <c r="X646" s="7" t="str">
        <f t="shared" si="143"/>
        <v>1223</v>
      </c>
      <c r="Y646" s="7">
        <f ca="1">IF(H646&lt;$C$1,YEAR(TODAY())+1,YEAR(TODAY()))</f>
        <v>2021</v>
      </c>
      <c r="Z646" s="8" t="str">
        <f t="shared" si="144"/>
        <v>1223</v>
      </c>
      <c r="AA646" s="9">
        <f t="shared" ca="1" si="152"/>
        <v>44553</v>
      </c>
      <c r="AB646" s="9">
        <f t="shared" ca="1" si="153"/>
        <v>44553</v>
      </c>
    </row>
    <row r="647" spans="1:28" x14ac:dyDescent="0.7">
      <c r="A647" s="1" t="s">
        <v>662</v>
      </c>
      <c r="B647" s="1" t="s">
        <v>114</v>
      </c>
      <c r="C647" s="1">
        <v>5</v>
      </c>
      <c r="E647" s="4">
        <v>101</v>
      </c>
      <c r="F647" s="4" t="str">
        <f t="shared" si="145"/>
        <v/>
      </c>
      <c r="G647" s="4" t="str">
        <f t="shared" si="146"/>
        <v/>
      </c>
      <c r="H647" s="4">
        <v>101</v>
      </c>
      <c r="I647" s="3">
        <v>0</v>
      </c>
      <c r="J647" s="3" t="str">
        <f t="shared" si="147"/>
        <v/>
      </c>
      <c r="K647" s="3" t="str">
        <f t="shared" si="148"/>
        <v/>
      </c>
      <c r="L647" s="11">
        <v>0.99930555555555556</v>
      </c>
      <c r="M647" s="1" t="str">
        <f ca="1">IF(E647&lt;=H647,IF(AND($C$1&gt;=E647,$C$1&lt;=H647),"〇","×"),IF(AND($C$1&gt;=E647,$C$1&lt;=F647),"〇","×"))</f>
        <v>×</v>
      </c>
      <c r="N647" s="1" t="str">
        <f>IF(E647&gt;H647,IF(AND($C$1&gt;=G647,$C$1&lt;=H647),"〇","×"),"")</f>
        <v/>
      </c>
      <c r="O647" s="1" t="str">
        <f t="shared" ca="1" si="140"/>
        <v>〇</v>
      </c>
      <c r="P647" s="1" t="str">
        <f t="shared" si="141"/>
        <v/>
      </c>
      <c r="Q647" s="1" t="str">
        <f t="shared" ca="1" si="142"/>
        <v>×</v>
      </c>
      <c r="R647" s="1" t="str">
        <f ca="1">IF(OR(M647="〇",N647="〇"),DATEDIF($A$1,AB647,"d")+1,"-")</f>
        <v>-</v>
      </c>
      <c r="S647" s="1">
        <f ca="1">IF(AND(M647="×",OR(N647="×",N647="")),DATEDIF($A$1,AA647,"d"),"-")</f>
        <v>94</v>
      </c>
      <c r="T647" s="10">
        <f t="shared" ca="1" si="149"/>
        <v>1</v>
      </c>
      <c r="U647" s="11">
        <f t="shared" si="150"/>
        <v>0.99930555555555556</v>
      </c>
      <c r="V647" s="11" t="str">
        <f t="shared" ca="1" si="151"/>
        <v>-</v>
      </c>
      <c r="W647" s="7">
        <f ca="1">IF(OR(M647="〇",N647="〇"),IF(E647&lt;=$C$1,YEAR(TODAY()),YEAR(TODAY())-1),IF(E647&lt;=$C$1,YEAR(TODAY())+1,YEAR(TODAY())))</f>
        <v>2022</v>
      </c>
      <c r="X647" s="7" t="str">
        <f t="shared" si="143"/>
        <v>0101</v>
      </c>
      <c r="Y647" s="7">
        <f ca="1">IF(H647&lt;$C$1,YEAR(TODAY())+1,YEAR(TODAY()))</f>
        <v>2022</v>
      </c>
      <c r="Z647" s="8" t="str">
        <f t="shared" si="144"/>
        <v>0101</v>
      </c>
      <c r="AA647" s="9">
        <f t="shared" ca="1" si="152"/>
        <v>44562</v>
      </c>
      <c r="AB647" s="9">
        <f t="shared" ca="1" si="153"/>
        <v>44562</v>
      </c>
    </row>
    <row r="648" spans="1:28" x14ac:dyDescent="0.7">
      <c r="A648" s="1" t="s">
        <v>663</v>
      </c>
      <c r="B648" s="1" t="s">
        <v>116</v>
      </c>
      <c r="C648" s="1">
        <v>5</v>
      </c>
      <c r="E648" s="4">
        <v>115</v>
      </c>
      <c r="F648" s="4" t="str">
        <f t="shared" si="145"/>
        <v/>
      </c>
      <c r="G648" s="4" t="str">
        <f t="shared" si="146"/>
        <v/>
      </c>
      <c r="H648" s="4">
        <v>115</v>
      </c>
      <c r="I648" s="3">
        <v>0</v>
      </c>
      <c r="J648" s="3" t="str">
        <f t="shared" si="147"/>
        <v/>
      </c>
      <c r="K648" s="3" t="str">
        <f t="shared" si="148"/>
        <v/>
      </c>
      <c r="L648" s="11">
        <v>0.99930555555555556</v>
      </c>
      <c r="M648" s="1" t="str">
        <f ca="1">IF(E648&lt;=H648,IF(AND($C$1&gt;=E648,$C$1&lt;=H648),"〇","×"),IF(AND($C$1&gt;=E648,$C$1&lt;=F648),"〇","×"))</f>
        <v>×</v>
      </c>
      <c r="N648" s="1" t="str">
        <f>IF(E648&gt;H648,IF(AND($C$1&gt;=G648,$C$1&lt;=H648),"〇","×"),"")</f>
        <v/>
      </c>
      <c r="O648" s="1" t="str">
        <f t="shared" ca="1" si="140"/>
        <v>〇</v>
      </c>
      <c r="P648" s="1" t="str">
        <f t="shared" si="141"/>
        <v/>
      </c>
      <c r="Q648" s="1" t="str">
        <f t="shared" ca="1" si="142"/>
        <v>×</v>
      </c>
      <c r="R648" s="1" t="str">
        <f ca="1">IF(OR(M648="〇",N648="〇"),DATEDIF($A$1,AB648,"d")+1,"-")</f>
        <v>-</v>
      </c>
      <c r="S648" s="1">
        <f ca="1">IF(AND(M648="×",OR(N648="×",N648="")),DATEDIF($A$1,AA648,"d"),"-")</f>
        <v>108</v>
      </c>
      <c r="T648" s="10">
        <f t="shared" ca="1" si="149"/>
        <v>1</v>
      </c>
      <c r="U648" s="11">
        <f t="shared" si="150"/>
        <v>0.99930555555555556</v>
      </c>
      <c r="V648" s="11" t="str">
        <f t="shared" ca="1" si="151"/>
        <v>-</v>
      </c>
      <c r="W648" s="7">
        <f ca="1">IF(OR(M648="〇",N648="〇"),IF(E648&lt;=$C$1,YEAR(TODAY()),YEAR(TODAY())-1),IF(E648&lt;=$C$1,YEAR(TODAY())+1,YEAR(TODAY())))</f>
        <v>2022</v>
      </c>
      <c r="X648" s="7" t="str">
        <f t="shared" si="143"/>
        <v>0115</v>
      </c>
      <c r="Y648" s="7">
        <f ca="1">IF(H648&lt;$C$1,YEAR(TODAY())+1,YEAR(TODAY()))</f>
        <v>2022</v>
      </c>
      <c r="Z648" s="8" t="str">
        <f t="shared" si="144"/>
        <v>0115</v>
      </c>
      <c r="AA648" s="9">
        <f t="shared" ca="1" si="152"/>
        <v>44576</v>
      </c>
      <c r="AB648" s="9">
        <f t="shared" ca="1" si="153"/>
        <v>44576</v>
      </c>
    </row>
    <row r="649" spans="1:28" x14ac:dyDescent="0.7">
      <c r="A649" s="1" t="s">
        <v>664</v>
      </c>
      <c r="B649" s="1" t="s">
        <v>116</v>
      </c>
      <c r="C649" s="1">
        <v>5</v>
      </c>
      <c r="E649" s="4">
        <v>211</v>
      </c>
      <c r="F649" s="4" t="str">
        <f t="shared" si="145"/>
        <v/>
      </c>
      <c r="G649" s="4" t="str">
        <f t="shared" si="146"/>
        <v/>
      </c>
      <c r="H649" s="4">
        <v>211</v>
      </c>
      <c r="I649" s="3">
        <v>0</v>
      </c>
      <c r="J649" s="3" t="str">
        <f t="shared" si="147"/>
        <v/>
      </c>
      <c r="K649" s="3" t="str">
        <f t="shared" si="148"/>
        <v/>
      </c>
      <c r="L649" s="11">
        <v>0.99930555555555556</v>
      </c>
      <c r="M649" s="1" t="str">
        <f ca="1">IF(E649&lt;=H649,IF(AND($C$1&gt;=E649,$C$1&lt;=H649),"〇","×"),IF(AND($C$1&gt;=E649,$C$1&lt;=F649),"〇","×"))</f>
        <v>×</v>
      </c>
      <c r="N649" s="1" t="str">
        <f>IF(E649&gt;H649,IF(AND($C$1&gt;=G649,$C$1&lt;=H649),"〇","×"),"")</f>
        <v/>
      </c>
      <c r="O649" s="1" t="str">
        <f t="shared" ca="1" si="140"/>
        <v>〇</v>
      </c>
      <c r="P649" s="1" t="str">
        <f t="shared" si="141"/>
        <v/>
      </c>
      <c r="Q649" s="1" t="str">
        <f t="shared" ca="1" si="142"/>
        <v>×</v>
      </c>
      <c r="R649" s="1" t="str">
        <f ca="1">IF(OR(M649="〇",N649="〇"),DATEDIF($A$1,AB649,"d")+1,"-")</f>
        <v>-</v>
      </c>
      <c r="S649" s="1">
        <f ca="1">IF(AND(M649="×",OR(N649="×",N649="")),DATEDIF($A$1,AA649,"d"),"-")</f>
        <v>135</v>
      </c>
      <c r="T649" s="10">
        <f t="shared" ca="1" si="149"/>
        <v>1</v>
      </c>
      <c r="U649" s="11">
        <f t="shared" si="150"/>
        <v>0.99930555555555556</v>
      </c>
      <c r="V649" s="11" t="str">
        <f t="shared" ca="1" si="151"/>
        <v>-</v>
      </c>
      <c r="W649" s="7">
        <f ca="1">IF(OR(M649="〇",N649="〇"),IF(E649&lt;=$C$1,YEAR(TODAY()),YEAR(TODAY())-1),IF(E649&lt;=$C$1,YEAR(TODAY())+1,YEAR(TODAY())))</f>
        <v>2022</v>
      </c>
      <c r="X649" s="7" t="str">
        <f t="shared" si="143"/>
        <v>0211</v>
      </c>
      <c r="Y649" s="7">
        <f ca="1">IF(H649&lt;$C$1,YEAR(TODAY())+1,YEAR(TODAY()))</f>
        <v>2022</v>
      </c>
      <c r="Z649" s="8" t="str">
        <f t="shared" si="144"/>
        <v>0211</v>
      </c>
      <c r="AA649" s="9">
        <f t="shared" ca="1" si="152"/>
        <v>44603</v>
      </c>
      <c r="AB649" s="9">
        <f t="shared" ca="1" si="153"/>
        <v>44603</v>
      </c>
    </row>
    <row r="650" spans="1:28" x14ac:dyDescent="0.7">
      <c r="A650" s="1" t="s">
        <v>665</v>
      </c>
      <c r="B650" s="1" t="s">
        <v>115</v>
      </c>
      <c r="C650" s="1">
        <v>5</v>
      </c>
      <c r="E650" s="4">
        <v>212</v>
      </c>
      <c r="F650" s="4" t="str">
        <f t="shared" si="145"/>
        <v/>
      </c>
      <c r="G650" s="4" t="str">
        <f t="shared" si="146"/>
        <v/>
      </c>
      <c r="H650" s="4">
        <v>212</v>
      </c>
      <c r="I650" s="3">
        <v>0</v>
      </c>
      <c r="J650" s="3" t="str">
        <f t="shared" si="147"/>
        <v/>
      </c>
      <c r="K650" s="3" t="str">
        <f t="shared" si="148"/>
        <v/>
      </c>
      <c r="L650" s="11">
        <v>0.99930555555555556</v>
      </c>
      <c r="M650" s="1" t="str">
        <f ca="1">IF(E650&lt;=H650,IF(AND($C$1&gt;=E650,$C$1&lt;=H650),"〇","×"),IF(AND($C$1&gt;=E650,$C$1&lt;=F650),"〇","×"))</f>
        <v>×</v>
      </c>
      <c r="N650" s="1" t="str">
        <f>IF(E650&gt;H650,IF(AND($C$1&gt;=G650,$C$1&lt;=H650),"〇","×"),"")</f>
        <v/>
      </c>
      <c r="O650" s="1" t="str">
        <f t="shared" ca="1" si="140"/>
        <v>〇</v>
      </c>
      <c r="P650" s="1" t="str">
        <f t="shared" si="141"/>
        <v/>
      </c>
      <c r="Q650" s="1" t="str">
        <f t="shared" ca="1" si="142"/>
        <v>×</v>
      </c>
      <c r="R650" s="1" t="str">
        <f ca="1">IF(OR(M650="〇",N650="〇"),DATEDIF($A$1,AB650,"d")+1,"-")</f>
        <v>-</v>
      </c>
      <c r="S650" s="1">
        <f ca="1">IF(AND(M650="×",OR(N650="×",N650="")),DATEDIF($A$1,AA650,"d"),"-")</f>
        <v>136</v>
      </c>
      <c r="T650" s="10">
        <f t="shared" ca="1" si="149"/>
        <v>1</v>
      </c>
      <c r="U650" s="11">
        <f t="shared" si="150"/>
        <v>0.99930555555555556</v>
      </c>
      <c r="V650" s="11" t="str">
        <f t="shared" ca="1" si="151"/>
        <v>-</v>
      </c>
      <c r="W650" s="7">
        <f ca="1">IF(OR(M650="〇",N650="〇"),IF(E650&lt;=$C$1,YEAR(TODAY()),YEAR(TODAY())-1),IF(E650&lt;=$C$1,YEAR(TODAY())+1,YEAR(TODAY())))</f>
        <v>2022</v>
      </c>
      <c r="X650" s="7" t="str">
        <f t="shared" si="143"/>
        <v>0212</v>
      </c>
      <c r="Y650" s="7">
        <f ca="1">IF(H650&lt;$C$1,YEAR(TODAY())+1,YEAR(TODAY()))</f>
        <v>2022</v>
      </c>
      <c r="Z650" s="8" t="str">
        <f t="shared" si="144"/>
        <v>0212</v>
      </c>
      <c r="AA650" s="9">
        <f t="shared" ca="1" si="152"/>
        <v>44604</v>
      </c>
      <c r="AB650" s="9">
        <f t="shared" ca="1" si="153"/>
        <v>44604</v>
      </c>
    </row>
    <row r="651" spans="1:28" x14ac:dyDescent="0.7">
      <c r="A651" s="1" t="s">
        <v>666</v>
      </c>
      <c r="B651" s="1" t="s">
        <v>116</v>
      </c>
      <c r="C651" s="1">
        <v>5</v>
      </c>
      <c r="E651" s="4">
        <v>321</v>
      </c>
      <c r="F651" s="4" t="str">
        <f t="shared" si="145"/>
        <v/>
      </c>
      <c r="G651" s="4" t="str">
        <f t="shared" si="146"/>
        <v/>
      </c>
      <c r="H651" s="4">
        <v>321</v>
      </c>
      <c r="I651" s="3">
        <v>0</v>
      </c>
      <c r="J651" s="3" t="str">
        <f t="shared" si="147"/>
        <v/>
      </c>
      <c r="K651" s="3" t="str">
        <f t="shared" si="148"/>
        <v/>
      </c>
      <c r="L651" s="11">
        <v>0.99930555555555556</v>
      </c>
      <c r="M651" s="1" t="str">
        <f ca="1">IF(E651&lt;=H651,IF(AND($C$1&gt;=E651,$C$1&lt;=H651),"〇","×"),IF(AND($C$1&gt;=E651,$C$1&lt;=F651),"〇","×"))</f>
        <v>×</v>
      </c>
      <c r="N651" s="1" t="str">
        <f>IF(E651&gt;H651,IF(AND($C$1&gt;=G651,$C$1&lt;=H651),"〇","×"),"")</f>
        <v/>
      </c>
      <c r="O651" s="1" t="str">
        <f t="shared" ca="1" si="140"/>
        <v>〇</v>
      </c>
      <c r="P651" s="1" t="str">
        <f t="shared" si="141"/>
        <v/>
      </c>
      <c r="Q651" s="1" t="str">
        <f t="shared" ca="1" si="142"/>
        <v>×</v>
      </c>
      <c r="R651" s="1" t="str">
        <f ca="1">IF(OR(M651="〇",N651="〇"),DATEDIF($A$1,AB651,"d")+1,"-")</f>
        <v>-</v>
      </c>
      <c r="S651" s="1">
        <f ca="1">IF(AND(M651="×",OR(N651="×",N651="")),DATEDIF($A$1,AA651,"d"),"-")</f>
        <v>173</v>
      </c>
      <c r="T651" s="10">
        <f t="shared" ca="1" si="149"/>
        <v>1</v>
      </c>
      <c r="U651" s="11">
        <f t="shared" si="150"/>
        <v>0.99930555555555556</v>
      </c>
      <c r="V651" s="11" t="str">
        <f t="shared" ca="1" si="151"/>
        <v>-</v>
      </c>
      <c r="W651" s="7">
        <f ca="1">IF(OR(M651="〇",N651="〇"),IF(E651&lt;=$C$1,YEAR(TODAY()),YEAR(TODAY())-1),IF(E651&lt;=$C$1,YEAR(TODAY())+1,YEAR(TODAY())))</f>
        <v>2022</v>
      </c>
      <c r="X651" s="7" t="str">
        <f t="shared" si="143"/>
        <v>0321</v>
      </c>
      <c r="Y651" s="7">
        <f ca="1">IF(H651&lt;$C$1,YEAR(TODAY())+1,YEAR(TODAY()))</f>
        <v>2022</v>
      </c>
      <c r="Z651" s="8" t="str">
        <f t="shared" si="144"/>
        <v>0321</v>
      </c>
      <c r="AA651" s="9">
        <f t="shared" ca="1" si="152"/>
        <v>44641</v>
      </c>
      <c r="AB651" s="9">
        <f t="shared" ca="1" si="153"/>
        <v>44641</v>
      </c>
    </row>
    <row r="652" spans="1:28" x14ac:dyDescent="0.7">
      <c r="A652" s="1" t="s">
        <v>667</v>
      </c>
      <c r="B652" s="1" t="s">
        <v>114</v>
      </c>
      <c r="C652" s="1">
        <v>5</v>
      </c>
      <c r="E652" s="4">
        <v>429</v>
      </c>
      <c r="F652" s="4" t="str">
        <f t="shared" si="145"/>
        <v/>
      </c>
      <c r="G652" s="4" t="str">
        <f t="shared" si="146"/>
        <v/>
      </c>
      <c r="H652" s="4">
        <v>429</v>
      </c>
      <c r="I652" s="3">
        <v>0</v>
      </c>
      <c r="J652" s="3" t="str">
        <f t="shared" si="147"/>
        <v/>
      </c>
      <c r="K652" s="3" t="str">
        <f t="shared" si="148"/>
        <v/>
      </c>
      <c r="L652" s="11">
        <v>0.99930555555555556</v>
      </c>
      <c r="M652" s="1" t="str">
        <f ca="1">IF(E652&lt;=H652,IF(AND($C$1&gt;=E652,$C$1&lt;=H652),"〇","×"),IF(AND($C$1&gt;=E652,$C$1&lt;=F652),"〇","×"))</f>
        <v>×</v>
      </c>
      <c r="N652" s="1" t="str">
        <f>IF(E652&gt;H652,IF(AND($C$1&gt;=G652,$C$1&lt;=H652),"〇","×"),"")</f>
        <v/>
      </c>
      <c r="O652" s="1" t="str">
        <f t="shared" ca="1" si="140"/>
        <v>〇</v>
      </c>
      <c r="P652" s="1" t="str">
        <f t="shared" si="141"/>
        <v/>
      </c>
      <c r="Q652" s="1" t="str">
        <f t="shared" ca="1" si="142"/>
        <v>×</v>
      </c>
      <c r="R652" s="1" t="str">
        <f ca="1">IF(OR(M652="〇",N652="〇"),DATEDIF($A$1,AB652,"d")+1,"-")</f>
        <v>-</v>
      </c>
      <c r="S652" s="1">
        <f ca="1">IF(AND(M652="×",OR(N652="×",N652="")),DATEDIF($A$1,AA652,"d"),"-")</f>
        <v>212</v>
      </c>
      <c r="T652" s="10">
        <f t="shared" ca="1" si="149"/>
        <v>1</v>
      </c>
      <c r="U652" s="11">
        <f t="shared" si="150"/>
        <v>0.99930555555555556</v>
      </c>
      <c r="V652" s="11" t="str">
        <f t="shared" ca="1" si="151"/>
        <v>-</v>
      </c>
      <c r="W652" s="7">
        <f ca="1">IF(OR(M652="〇",N652="〇"),IF(E652&lt;=$C$1,YEAR(TODAY()),YEAR(TODAY())-1),IF(E652&lt;=$C$1,YEAR(TODAY())+1,YEAR(TODAY())))</f>
        <v>2022</v>
      </c>
      <c r="X652" s="7" t="str">
        <f t="shared" si="143"/>
        <v>0429</v>
      </c>
      <c r="Y652" s="7">
        <f ca="1">IF(H652&lt;$C$1,YEAR(TODAY())+1,YEAR(TODAY()))</f>
        <v>2022</v>
      </c>
      <c r="Z652" s="8" t="str">
        <f t="shared" si="144"/>
        <v>0429</v>
      </c>
      <c r="AA652" s="9">
        <f t="shared" ca="1" si="152"/>
        <v>44680</v>
      </c>
      <c r="AB652" s="9">
        <f t="shared" ca="1" si="153"/>
        <v>44680</v>
      </c>
    </row>
    <row r="653" spans="1:28" x14ac:dyDescent="0.7">
      <c r="A653" s="1" t="s">
        <v>668</v>
      </c>
      <c r="B653" s="1" t="s">
        <v>115</v>
      </c>
      <c r="C653" s="1">
        <v>5</v>
      </c>
      <c r="E653" s="4">
        <v>430</v>
      </c>
      <c r="F653" s="4" t="str">
        <f t="shared" si="145"/>
        <v/>
      </c>
      <c r="G653" s="4" t="str">
        <f t="shared" si="146"/>
        <v/>
      </c>
      <c r="H653" s="4">
        <v>430</v>
      </c>
      <c r="I653" s="3">
        <v>0</v>
      </c>
      <c r="J653" s="3" t="str">
        <f t="shared" si="147"/>
        <v/>
      </c>
      <c r="K653" s="3" t="str">
        <f t="shared" si="148"/>
        <v/>
      </c>
      <c r="L653" s="11">
        <v>0.99930555555555556</v>
      </c>
      <c r="M653" s="1" t="str">
        <f ca="1">IF(E653&lt;=H653,IF(AND($C$1&gt;=E653,$C$1&lt;=H653),"〇","×"),IF(AND($C$1&gt;=E653,$C$1&lt;=F653),"〇","×"))</f>
        <v>×</v>
      </c>
      <c r="N653" s="1" t="str">
        <f>IF(E653&gt;H653,IF(AND($C$1&gt;=G653,$C$1&lt;=H653),"〇","×"),"")</f>
        <v/>
      </c>
      <c r="O653" s="1" t="str">
        <f t="shared" ca="1" si="140"/>
        <v>〇</v>
      </c>
      <c r="P653" s="1" t="str">
        <f t="shared" si="141"/>
        <v/>
      </c>
      <c r="Q653" s="1" t="str">
        <f t="shared" ca="1" si="142"/>
        <v>×</v>
      </c>
      <c r="R653" s="1" t="str">
        <f ca="1">IF(OR(M653="〇",N653="〇"),DATEDIF($A$1,AB653,"d")+1,"-")</f>
        <v>-</v>
      </c>
      <c r="S653" s="1">
        <f ca="1">IF(AND(M653="×",OR(N653="×",N653="")),DATEDIF($A$1,AA653,"d"),"-")</f>
        <v>213</v>
      </c>
      <c r="T653" s="10">
        <f t="shared" ca="1" si="149"/>
        <v>1</v>
      </c>
      <c r="U653" s="11">
        <f t="shared" si="150"/>
        <v>0.99930555555555556</v>
      </c>
      <c r="V653" s="11" t="str">
        <f t="shared" ca="1" si="151"/>
        <v>-</v>
      </c>
      <c r="W653" s="7">
        <f ca="1">IF(OR(M653="〇",N653="〇"),IF(E653&lt;=$C$1,YEAR(TODAY()),YEAR(TODAY())-1),IF(E653&lt;=$C$1,YEAR(TODAY())+1,YEAR(TODAY())))</f>
        <v>2022</v>
      </c>
      <c r="X653" s="7" t="str">
        <f t="shared" si="143"/>
        <v>0430</v>
      </c>
      <c r="Y653" s="7">
        <f ca="1">IF(H653&lt;$C$1,YEAR(TODAY())+1,YEAR(TODAY()))</f>
        <v>2022</v>
      </c>
      <c r="Z653" s="8" t="str">
        <f t="shared" si="144"/>
        <v>0430</v>
      </c>
      <c r="AA653" s="9">
        <f t="shared" ca="1" si="152"/>
        <v>44681</v>
      </c>
      <c r="AB653" s="9">
        <f t="shared" ca="1" si="153"/>
        <v>44681</v>
      </c>
    </row>
    <row r="654" spans="1:28" x14ac:dyDescent="0.7">
      <c r="A654" s="1" t="s">
        <v>669</v>
      </c>
      <c r="B654" s="1" t="s">
        <v>115</v>
      </c>
      <c r="C654" s="1">
        <v>5</v>
      </c>
      <c r="E654" s="4">
        <v>503</v>
      </c>
      <c r="F654" s="4" t="str">
        <f t="shared" si="145"/>
        <v/>
      </c>
      <c r="G654" s="4" t="str">
        <f t="shared" si="146"/>
        <v/>
      </c>
      <c r="H654" s="4">
        <v>503</v>
      </c>
      <c r="I654" s="3">
        <v>0</v>
      </c>
      <c r="J654" s="3" t="str">
        <f t="shared" si="147"/>
        <v/>
      </c>
      <c r="K654" s="3" t="str">
        <f t="shared" si="148"/>
        <v/>
      </c>
      <c r="L654" s="11">
        <v>0.99930555555555556</v>
      </c>
      <c r="M654" s="1" t="str">
        <f ca="1">IF(E654&lt;=H654,IF(AND($C$1&gt;=E654,$C$1&lt;=H654),"〇","×"),IF(AND($C$1&gt;=E654,$C$1&lt;=F654),"〇","×"))</f>
        <v>×</v>
      </c>
      <c r="N654" s="1" t="str">
        <f>IF(E654&gt;H654,IF(AND($C$1&gt;=G654,$C$1&lt;=H654),"〇","×"),"")</f>
        <v/>
      </c>
      <c r="O654" s="1" t="str">
        <f t="shared" ca="1" si="140"/>
        <v>〇</v>
      </c>
      <c r="P654" s="1" t="str">
        <f t="shared" si="141"/>
        <v/>
      </c>
      <c r="Q654" s="1" t="str">
        <f t="shared" ca="1" si="142"/>
        <v>×</v>
      </c>
      <c r="R654" s="1" t="str">
        <f ca="1">IF(OR(M654="〇",N654="〇"),DATEDIF($A$1,AB654,"d")+1,"-")</f>
        <v>-</v>
      </c>
      <c r="S654" s="1">
        <f ca="1">IF(AND(M654="×",OR(N654="×",N654="")),DATEDIF($A$1,AA654,"d"),"-")</f>
        <v>216</v>
      </c>
      <c r="T654" s="10">
        <f t="shared" ca="1" si="149"/>
        <v>1</v>
      </c>
      <c r="U654" s="11">
        <f t="shared" si="150"/>
        <v>0.99930555555555556</v>
      </c>
      <c r="V654" s="11" t="str">
        <f t="shared" ca="1" si="151"/>
        <v>-</v>
      </c>
      <c r="W654" s="7">
        <f ca="1">IF(OR(M654="〇",N654="〇"),IF(E654&lt;=$C$1,YEAR(TODAY()),YEAR(TODAY())-1),IF(E654&lt;=$C$1,YEAR(TODAY())+1,YEAR(TODAY())))</f>
        <v>2022</v>
      </c>
      <c r="X654" s="7" t="str">
        <f t="shared" si="143"/>
        <v>0503</v>
      </c>
      <c r="Y654" s="7">
        <f ca="1">IF(H654&lt;$C$1,YEAR(TODAY())+1,YEAR(TODAY()))</f>
        <v>2022</v>
      </c>
      <c r="Z654" s="8" t="str">
        <f t="shared" si="144"/>
        <v>0503</v>
      </c>
      <c r="AA654" s="9">
        <f t="shared" ca="1" si="152"/>
        <v>44684</v>
      </c>
      <c r="AB654" s="9">
        <f t="shared" ca="1" si="153"/>
        <v>44684</v>
      </c>
    </row>
    <row r="655" spans="1:28" x14ac:dyDescent="0.7">
      <c r="A655" s="1" t="s">
        <v>670</v>
      </c>
      <c r="B655" s="1" t="s">
        <v>117</v>
      </c>
      <c r="C655" s="1">
        <v>5</v>
      </c>
      <c r="E655" s="4">
        <v>504</v>
      </c>
      <c r="F655" s="4" t="str">
        <f t="shared" si="145"/>
        <v/>
      </c>
      <c r="G655" s="4" t="str">
        <f t="shared" si="146"/>
        <v/>
      </c>
      <c r="H655" s="4">
        <v>504</v>
      </c>
      <c r="I655" s="3">
        <v>0</v>
      </c>
      <c r="J655" s="3" t="str">
        <f t="shared" si="147"/>
        <v/>
      </c>
      <c r="K655" s="3" t="str">
        <f t="shared" si="148"/>
        <v/>
      </c>
      <c r="L655" s="11">
        <v>0.99930555555555556</v>
      </c>
      <c r="M655" s="1" t="str">
        <f ca="1">IF(E655&lt;=H655,IF(AND($C$1&gt;=E655,$C$1&lt;=H655),"〇","×"),IF(AND($C$1&gt;=E655,$C$1&lt;=F655),"〇","×"))</f>
        <v>×</v>
      </c>
      <c r="N655" s="1" t="str">
        <f>IF(E655&gt;H655,IF(AND($C$1&gt;=G655,$C$1&lt;=H655),"〇","×"),"")</f>
        <v/>
      </c>
      <c r="O655" s="1" t="str">
        <f t="shared" ca="1" si="140"/>
        <v>〇</v>
      </c>
      <c r="P655" s="1" t="str">
        <f t="shared" si="141"/>
        <v/>
      </c>
      <c r="Q655" s="1" t="str">
        <f t="shared" ca="1" si="142"/>
        <v>×</v>
      </c>
      <c r="R655" s="1" t="str">
        <f ca="1">IF(OR(M655="〇",N655="〇"),DATEDIF($A$1,AB655,"d")+1,"-")</f>
        <v>-</v>
      </c>
      <c r="S655" s="1">
        <f ca="1">IF(AND(M655="×",OR(N655="×",N655="")),DATEDIF($A$1,AA655,"d"),"-")</f>
        <v>217</v>
      </c>
      <c r="T655" s="10">
        <f t="shared" ca="1" si="149"/>
        <v>1</v>
      </c>
      <c r="U655" s="11">
        <f t="shared" si="150"/>
        <v>0.99930555555555556</v>
      </c>
      <c r="V655" s="11" t="str">
        <f t="shared" ca="1" si="151"/>
        <v>-</v>
      </c>
      <c r="W655" s="7">
        <f ca="1">IF(OR(M655="〇",N655="〇"),IF(E655&lt;=$C$1,YEAR(TODAY()),YEAR(TODAY())-1),IF(E655&lt;=$C$1,YEAR(TODAY())+1,YEAR(TODAY())))</f>
        <v>2022</v>
      </c>
      <c r="X655" s="7" t="str">
        <f t="shared" si="143"/>
        <v>0504</v>
      </c>
      <c r="Y655" s="7">
        <f ca="1">IF(H655&lt;$C$1,YEAR(TODAY())+1,YEAR(TODAY()))</f>
        <v>2022</v>
      </c>
      <c r="Z655" s="8" t="str">
        <f t="shared" si="144"/>
        <v>0504</v>
      </c>
      <c r="AA655" s="9">
        <f t="shared" ca="1" si="152"/>
        <v>44685</v>
      </c>
      <c r="AB655" s="9">
        <f t="shared" ca="1" si="153"/>
        <v>44685</v>
      </c>
    </row>
    <row r="656" spans="1:28" x14ac:dyDescent="0.7">
      <c r="A656" s="1" t="s">
        <v>671</v>
      </c>
      <c r="B656" s="1" t="s">
        <v>117</v>
      </c>
      <c r="C656" s="1">
        <v>5</v>
      </c>
      <c r="E656" s="4">
        <v>505</v>
      </c>
      <c r="F656" s="4" t="str">
        <f t="shared" si="145"/>
        <v/>
      </c>
      <c r="G656" s="4" t="str">
        <f t="shared" si="146"/>
        <v/>
      </c>
      <c r="H656" s="4">
        <v>505</v>
      </c>
      <c r="I656" s="3">
        <v>0</v>
      </c>
      <c r="J656" s="3" t="str">
        <f t="shared" si="147"/>
        <v/>
      </c>
      <c r="K656" s="3" t="str">
        <f t="shared" si="148"/>
        <v/>
      </c>
      <c r="L656" s="11">
        <v>0.99930555555555556</v>
      </c>
      <c r="M656" s="1" t="str">
        <f ca="1">IF(E656&lt;=H656,IF(AND($C$1&gt;=E656,$C$1&lt;=H656),"〇","×"),IF(AND($C$1&gt;=E656,$C$1&lt;=F656),"〇","×"))</f>
        <v>×</v>
      </c>
      <c r="N656" s="1" t="str">
        <f>IF(E656&gt;H656,IF(AND($C$1&gt;=G656,$C$1&lt;=H656),"〇","×"),"")</f>
        <v/>
      </c>
      <c r="O656" s="1" t="str">
        <f t="shared" ref="O656:O719" ca="1" si="154">IF(I656&lt;L656,IF(AND($B$1&gt;=I656,$B$1&lt;=L656),"〇","×"),IF(AND($B$1&gt;=I656,$B$1&lt;=J656),"〇","×"))</f>
        <v>〇</v>
      </c>
      <c r="P656" s="1" t="str">
        <f t="shared" ref="P656:P719" si="155">IF(I656&gt;L656,IF(AND($B$1&gt;=K656,$B$1&lt;=L656),"〇","×"),"")</f>
        <v/>
      </c>
      <c r="Q656" s="1" t="str">
        <f t="shared" ref="Q656:Q719" ca="1" si="156">IF(AND(OR(M656="〇",N656="〇"),OR(O656="〇",P656="〇")),"◎","×")</f>
        <v>×</v>
      </c>
      <c r="R656" s="1" t="str">
        <f ca="1">IF(OR(M656="〇",N656="〇"),DATEDIF($A$1,AB656,"d")+1,"-")</f>
        <v>-</v>
      </c>
      <c r="S656" s="1">
        <f ca="1">IF(AND(M656="×",OR(N656="×",N656="")),DATEDIF($A$1,AA656,"d"),"-")</f>
        <v>218</v>
      </c>
      <c r="T656" s="10">
        <f t="shared" ca="1" si="149"/>
        <v>1</v>
      </c>
      <c r="U656" s="11">
        <f t="shared" si="150"/>
        <v>0.99930555555555556</v>
      </c>
      <c r="V656" s="11" t="str">
        <f t="shared" ca="1" si="151"/>
        <v>-</v>
      </c>
      <c r="W656" s="7">
        <f ca="1">IF(OR(M656="〇",N656="〇"),IF(E656&lt;=$C$1,YEAR(TODAY()),YEAR(TODAY())-1),IF(E656&lt;=$C$1,YEAR(TODAY())+1,YEAR(TODAY())))</f>
        <v>2022</v>
      </c>
      <c r="X656" s="7" t="str">
        <f t="shared" si="143"/>
        <v>0505</v>
      </c>
      <c r="Y656" s="7">
        <f ca="1">IF(H656&lt;$C$1,YEAR(TODAY())+1,YEAR(TODAY()))</f>
        <v>2022</v>
      </c>
      <c r="Z656" s="8" t="str">
        <f t="shared" si="144"/>
        <v>0505</v>
      </c>
      <c r="AA656" s="9">
        <f t="shared" ca="1" si="152"/>
        <v>44686</v>
      </c>
      <c r="AB656" s="9">
        <f t="shared" ca="1" si="153"/>
        <v>44686</v>
      </c>
    </row>
    <row r="657" spans="1:28" x14ac:dyDescent="0.7">
      <c r="A657" s="1" t="s">
        <v>672</v>
      </c>
      <c r="B657" s="1" t="s">
        <v>117</v>
      </c>
      <c r="C657" s="1">
        <v>5</v>
      </c>
      <c r="E657" s="4">
        <v>715</v>
      </c>
      <c r="F657" s="4" t="str">
        <f t="shared" si="145"/>
        <v/>
      </c>
      <c r="G657" s="4" t="str">
        <f t="shared" si="146"/>
        <v/>
      </c>
      <c r="H657" s="4">
        <v>715</v>
      </c>
      <c r="I657" s="3">
        <v>0</v>
      </c>
      <c r="J657" s="3" t="str">
        <f t="shared" si="147"/>
        <v/>
      </c>
      <c r="K657" s="3" t="str">
        <f t="shared" si="148"/>
        <v/>
      </c>
      <c r="L657" s="11">
        <v>0.99930555555555556</v>
      </c>
      <c r="M657" s="1" t="str">
        <f ca="1">IF(E657&lt;=H657,IF(AND($C$1&gt;=E657,$C$1&lt;=H657),"〇","×"),IF(AND($C$1&gt;=E657,$C$1&lt;=F657),"〇","×"))</f>
        <v>×</v>
      </c>
      <c r="N657" s="1" t="str">
        <f>IF(E657&gt;H657,IF(AND($C$1&gt;=G657,$C$1&lt;=H657),"〇","×"),"")</f>
        <v/>
      </c>
      <c r="O657" s="1" t="str">
        <f t="shared" ca="1" si="154"/>
        <v>〇</v>
      </c>
      <c r="P657" s="1" t="str">
        <f t="shared" si="155"/>
        <v/>
      </c>
      <c r="Q657" s="1" t="str">
        <f t="shared" ca="1" si="156"/>
        <v>×</v>
      </c>
      <c r="R657" s="1" t="str">
        <f ca="1">IF(OR(M657="〇",N657="〇"),DATEDIF($A$1,AB657,"d")+1,"-")</f>
        <v>-</v>
      </c>
      <c r="S657" s="1">
        <f ca="1">IF(AND(M657="×",OR(N657="×",N657="")),DATEDIF($A$1,AA657,"d"),"-")</f>
        <v>289</v>
      </c>
      <c r="T657" s="10">
        <f t="shared" ca="1" si="149"/>
        <v>1</v>
      </c>
      <c r="U657" s="11">
        <f t="shared" si="150"/>
        <v>0.99930555555555556</v>
      </c>
      <c r="V657" s="11" t="str">
        <f t="shared" ca="1" si="151"/>
        <v>-</v>
      </c>
      <c r="W657" s="7">
        <f ca="1">IF(OR(M657="〇",N657="〇"),IF(E657&lt;=$C$1,YEAR(TODAY()),YEAR(TODAY())-1),IF(E657&lt;=$C$1,YEAR(TODAY())+1,YEAR(TODAY())))</f>
        <v>2022</v>
      </c>
      <c r="X657" s="7" t="str">
        <f t="shared" si="143"/>
        <v>0715</v>
      </c>
      <c r="Y657" s="7">
        <f ca="1">IF(H657&lt;$C$1,YEAR(TODAY())+1,YEAR(TODAY()))</f>
        <v>2022</v>
      </c>
      <c r="Z657" s="8" t="str">
        <f t="shared" si="144"/>
        <v>0715</v>
      </c>
      <c r="AA657" s="9">
        <f t="shared" ca="1" si="152"/>
        <v>44757</v>
      </c>
      <c r="AB657" s="9">
        <f t="shared" ca="1" si="153"/>
        <v>44757</v>
      </c>
    </row>
    <row r="658" spans="1:28" x14ac:dyDescent="0.7">
      <c r="A658" s="1" t="s">
        <v>673</v>
      </c>
      <c r="B658" s="1" t="s">
        <v>60</v>
      </c>
      <c r="C658" s="1">
        <v>5</v>
      </c>
      <c r="E658" s="4">
        <v>811</v>
      </c>
      <c r="F658" s="4" t="str">
        <f t="shared" si="145"/>
        <v/>
      </c>
      <c r="G658" s="4" t="str">
        <f t="shared" si="146"/>
        <v/>
      </c>
      <c r="H658" s="4">
        <v>811</v>
      </c>
      <c r="I658" s="3">
        <v>0</v>
      </c>
      <c r="J658" s="3" t="str">
        <f t="shared" si="147"/>
        <v/>
      </c>
      <c r="K658" s="3" t="str">
        <f t="shared" si="148"/>
        <v/>
      </c>
      <c r="L658" s="11">
        <v>0.99930555555555556</v>
      </c>
      <c r="M658" s="1" t="str">
        <f ca="1">IF(E658&lt;=H658,IF(AND($C$1&gt;=E658,$C$1&lt;=H658),"〇","×"),IF(AND($C$1&gt;=E658,$C$1&lt;=F658),"〇","×"))</f>
        <v>×</v>
      </c>
      <c r="N658" s="1" t="str">
        <f>IF(E658&gt;H658,IF(AND($C$1&gt;=G658,$C$1&lt;=H658),"〇","×"),"")</f>
        <v/>
      </c>
      <c r="O658" s="1" t="str">
        <f t="shared" ca="1" si="154"/>
        <v>〇</v>
      </c>
      <c r="P658" s="1" t="str">
        <f t="shared" si="155"/>
        <v/>
      </c>
      <c r="Q658" s="1" t="str">
        <f t="shared" ca="1" si="156"/>
        <v>×</v>
      </c>
      <c r="R658" s="1" t="str">
        <f ca="1">IF(OR(M658="〇",N658="〇"),DATEDIF($A$1,AB658,"d")+1,"-")</f>
        <v>-</v>
      </c>
      <c r="S658" s="1">
        <f ca="1">IF(AND(M658="×",OR(N658="×",N658="")),DATEDIF($A$1,AA658,"d"),"-")</f>
        <v>316</v>
      </c>
      <c r="T658" s="10">
        <f t="shared" ca="1" si="149"/>
        <v>1</v>
      </c>
      <c r="U658" s="11">
        <f t="shared" si="150"/>
        <v>0.99930555555555556</v>
      </c>
      <c r="V658" s="11" t="str">
        <f t="shared" ca="1" si="151"/>
        <v>-</v>
      </c>
      <c r="W658" s="7">
        <f ca="1">IF(OR(M658="〇",N658="〇"),IF(E658&lt;=$C$1,YEAR(TODAY()),YEAR(TODAY())-1),IF(E658&lt;=$C$1,YEAR(TODAY())+1,YEAR(TODAY())))</f>
        <v>2022</v>
      </c>
      <c r="X658" s="7" t="str">
        <f t="shared" si="143"/>
        <v>0811</v>
      </c>
      <c r="Y658" s="7">
        <f ca="1">IF(H658&lt;$C$1,YEAR(TODAY())+1,YEAR(TODAY()))</f>
        <v>2022</v>
      </c>
      <c r="Z658" s="8" t="str">
        <f t="shared" si="144"/>
        <v>0811</v>
      </c>
      <c r="AA658" s="9">
        <f t="shared" ca="1" si="152"/>
        <v>44784</v>
      </c>
      <c r="AB658" s="9">
        <f t="shared" ca="1" si="153"/>
        <v>44784</v>
      </c>
    </row>
    <row r="659" spans="1:28" x14ac:dyDescent="0.7">
      <c r="A659" s="1" t="s">
        <v>674</v>
      </c>
      <c r="B659" s="1" t="s">
        <v>60</v>
      </c>
      <c r="C659" s="1">
        <v>5</v>
      </c>
      <c r="E659" s="4">
        <v>917</v>
      </c>
      <c r="F659" s="4" t="str">
        <f t="shared" si="145"/>
        <v/>
      </c>
      <c r="G659" s="4" t="str">
        <f t="shared" si="146"/>
        <v/>
      </c>
      <c r="H659" s="4">
        <v>917</v>
      </c>
      <c r="I659" s="3">
        <v>0</v>
      </c>
      <c r="J659" s="3" t="str">
        <f t="shared" si="147"/>
        <v/>
      </c>
      <c r="K659" s="3" t="str">
        <f t="shared" si="148"/>
        <v/>
      </c>
      <c r="L659" s="11">
        <v>0.99930555555555556</v>
      </c>
      <c r="M659" s="1" t="str">
        <f ca="1">IF(E659&lt;=H659,IF(AND($C$1&gt;=E659,$C$1&lt;=H659),"〇","×"),IF(AND($C$1&gt;=E659,$C$1&lt;=F659),"〇","×"))</f>
        <v>×</v>
      </c>
      <c r="N659" s="1" t="str">
        <f>IF(E659&gt;H659,IF(AND($C$1&gt;=G659,$C$1&lt;=H659),"〇","×"),"")</f>
        <v/>
      </c>
      <c r="O659" s="1" t="str">
        <f t="shared" ca="1" si="154"/>
        <v>〇</v>
      </c>
      <c r="P659" s="1" t="str">
        <f t="shared" si="155"/>
        <v/>
      </c>
      <c r="Q659" s="1" t="str">
        <f t="shared" ca="1" si="156"/>
        <v>×</v>
      </c>
      <c r="R659" s="1" t="str">
        <f ca="1">IF(OR(M659="〇",N659="〇"),DATEDIF($A$1,AB659,"d")+1,"-")</f>
        <v>-</v>
      </c>
      <c r="S659" s="1">
        <f ca="1">IF(AND(M659="×",OR(N659="×",N659="")),DATEDIF($A$1,AA659,"d"),"-")</f>
        <v>353</v>
      </c>
      <c r="T659" s="10">
        <f t="shared" ca="1" si="149"/>
        <v>1</v>
      </c>
      <c r="U659" s="11">
        <f t="shared" si="150"/>
        <v>0.99930555555555556</v>
      </c>
      <c r="V659" s="11" t="str">
        <f t="shared" ca="1" si="151"/>
        <v>-</v>
      </c>
      <c r="W659" s="7">
        <f ca="1">IF(OR(M659="〇",N659="〇"),IF(E659&lt;=$C$1,YEAR(TODAY()),YEAR(TODAY())-1),IF(E659&lt;=$C$1,YEAR(TODAY())+1,YEAR(TODAY())))</f>
        <v>2022</v>
      </c>
      <c r="X659" s="7" t="str">
        <f t="shared" si="143"/>
        <v>0917</v>
      </c>
      <c r="Y659" s="7">
        <f ca="1">IF(H659&lt;$C$1,YEAR(TODAY())+1,YEAR(TODAY()))</f>
        <v>2022</v>
      </c>
      <c r="Z659" s="8" t="str">
        <f t="shared" si="144"/>
        <v>0917</v>
      </c>
      <c r="AA659" s="9">
        <f t="shared" ca="1" si="152"/>
        <v>44821</v>
      </c>
      <c r="AB659" s="9">
        <f t="shared" ca="1" si="153"/>
        <v>44821</v>
      </c>
    </row>
    <row r="660" spans="1:28" x14ac:dyDescent="0.7">
      <c r="A660" s="1" t="s">
        <v>675</v>
      </c>
      <c r="B660" s="1" t="s">
        <v>116</v>
      </c>
      <c r="C660" s="1">
        <v>5</v>
      </c>
      <c r="E660" s="4">
        <v>923</v>
      </c>
      <c r="F660" s="4" t="str">
        <f t="shared" si="145"/>
        <v/>
      </c>
      <c r="G660" s="4" t="str">
        <f t="shared" si="146"/>
        <v/>
      </c>
      <c r="H660" s="4">
        <v>923</v>
      </c>
      <c r="I660" s="3">
        <v>0</v>
      </c>
      <c r="J660" s="3" t="str">
        <f t="shared" si="147"/>
        <v/>
      </c>
      <c r="K660" s="3" t="str">
        <f t="shared" si="148"/>
        <v/>
      </c>
      <c r="L660" s="11">
        <v>0.99930555555555556</v>
      </c>
      <c r="M660" s="1" t="str">
        <f ca="1">IF(E660&lt;=H660,IF(AND($C$1&gt;=E660,$C$1&lt;=H660),"〇","×"),IF(AND($C$1&gt;=E660,$C$1&lt;=F660),"〇","×"))</f>
        <v>×</v>
      </c>
      <c r="N660" s="1" t="str">
        <f>IF(E660&gt;H660,IF(AND($C$1&gt;=G660,$C$1&lt;=H660),"〇","×"),"")</f>
        <v/>
      </c>
      <c r="O660" s="1" t="str">
        <f t="shared" ca="1" si="154"/>
        <v>〇</v>
      </c>
      <c r="P660" s="1" t="str">
        <f t="shared" si="155"/>
        <v/>
      </c>
      <c r="Q660" s="1" t="str">
        <f t="shared" ca="1" si="156"/>
        <v>×</v>
      </c>
      <c r="R660" s="1" t="str">
        <f ca="1">IF(OR(M660="〇",N660="〇"),DATEDIF($A$1,AB660,"d")+1,"-")</f>
        <v>-</v>
      </c>
      <c r="S660" s="1">
        <f ca="1">IF(AND(M660="×",OR(N660="×",N660="")),DATEDIF($A$1,AA660,"d"),"-")</f>
        <v>359</v>
      </c>
      <c r="T660" s="10">
        <f t="shared" ca="1" si="149"/>
        <v>1</v>
      </c>
      <c r="U660" s="11">
        <f t="shared" si="150"/>
        <v>0.99930555555555556</v>
      </c>
      <c r="V660" s="11" t="str">
        <f t="shared" ca="1" si="151"/>
        <v>-</v>
      </c>
      <c r="W660" s="7">
        <f ca="1">IF(OR(M660="〇",N660="〇"),IF(E660&lt;=$C$1,YEAR(TODAY()),YEAR(TODAY())-1),IF(E660&lt;=$C$1,YEAR(TODAY())+1,YEAR(TODAY())))</f>
        <v>2022</v>
      </c>
      <c r="X660" s="7" t="str">
        <f t="shared" si="143"/>
        <v>0923</v>
      </c>
      <c r="Y660" s="7">
        <f ca="1">IF(H660&lt;$C$1,YEAR(TODAY())+1,YEAR(TODAY()))</f>
        <v>2022</v>
      </c>
      <c r="Z660" s="8" t="str">
        <f t="shared" si="144"/>
        <v>0923</v>
      </c>
      <c r="AA660" s="9">
        <f t="shared" ca="1" si="152"/>
        <v>44827</v>
      </c>
      <c r="AB660" s="9">
        <f t="shared" ca="1" si="153"/>
        <v>44827</v>
      </c>
    </row>
    <row r="661" spans="1:28" x14ac:dyDescent="0.7">
      <c r="A661" s="1" t="s">
        <v>676</v>
      </c>
      <c r="B661" s="1" t="s">
        <v>114</v>
      </c>
      <c r="C661" s="1">
        <v>5</v>
      </c>
      <c r="E661" s="4">
        <v>924</v>
      </c>
      <c r="F661" s="4" t="str">
        <f t="shared" si="145"/>
        <v/>
      </c>
      <c r="G661" s="4" t="str">
        <f t="shared" si="146"/>
        <v/>
      </c>
      <c r="H661" s="4">
        <v>924</v>
      </c>
      <c r="I661" s="3">
        <v>0</v>
      </c>
      <c r="J661" s="3" t="str">
        <f t="shared" si="147"/>
        <v/>
      </c>
      <c r="K661" s="3" t="str">
        <f t="shared" si="148"/>
        <v/>
      </c>
      <c r="L661" s="11">
        <v>0.99930555555555556</v>
      </c>
      <c r="M661" s="1" t="str">
        <f ca="1">IF(E661&lt;=H661,IF(AND($C$1&gt;=E661,$C$1&lt;=H661),"〇","×"),IF(AND($C$1&gt;=E661,$C$1&lt;=F661),"〇","×"))</f>
        <v>×</v>
      </c>
      <c r="N661" s="1" t="str">
        <f>IF(E661&gt;H661,IF(AND($C$1&gt;=G661,$C$1&lt;=H661),"〇","×"),"")</f>
        <v/>
      </c>
      <c r="O661" s="1" t="str">
        <f t="shared" ca="1" si="154"/>
        <v>〇</v>
      </c>
      <c r="P661" s="1" t="str">
        <f t="shared" si="155"/>
        <v/>
      </c>
      <c r="Q661" s="1" t="str">
        <f t="shared" ca="1" si="156"/>
        <v>×</v>
      </c>
      <c r="R661" s="1" t="str">
        <f ca="1">IF(OR(M661="〇",N661="〇"),DATEDIF($A$1,AB661,"d")+1,"-")</f>
        <v>-</v>
      </c>
      <c r="S661" s="1">
        <f ca="1">IF(AND(M661="×",OR(N661="×",N661="")),DATEDIF($A$1,AA661,"d"),"-")</f>
        <v>360</v>
      </c>
      <c r="T661" s="10">
        <f t="shared" ca="1" si="149"/>
        <v>1</v>
      </c>
      <c r="U661" s="11">
        <f t="shared" si="150"/>
        <v>0.99930555555555556</v>
      </c>
      <c r="V661" s="11" t="str">
        <f t="shared" ca="1" si="151"/>
        <v>-</v>
      </c>
      <c r="W661" s="7">
        <f ca="1">IF(OR(M661="〇",N661="〇"),IF(E661&lt;=$C$1,YEAR(TODAY()),YEAR(TODAY())-1),IF(E661&lt;=$C$1,YEAR(TODAY())+1,YEAR(TODAY())))</f>
        <v>2022</v>
      </c>
      <c r="X661" s="7" t="str">
        <f t="shared" si="143"/>
        <v>0924</v>
      </c>
      <c r="Y661" s="7">
        <f ca="1">IF(H661&lt;$C$1,YEAR(TODAY())+1,YEAR(TODAY()))</f>
        <v>2022</v>
      </c>
      <c r="Z661" s="8" t="str">
        <f t="shared" si="144"/>
        <v>0924</v>
      </c>
      <c r="AA661" s="9">
        <f t="shared" ca="1" si="152"/>
        <v>44828</v>
      </c>
      <c r="AB661" s="9">
        <f t="shared" ca="1" si="153"/>
        <v>44828</v>
      </c>
    </row>
    <row r="662" spans="1:28" x14ac:dyDescent="0.7">
      <c r="A662" s="1" t="s">
        <v>677</v>
      </c>
      <c r="B662" s="1" t="s">
        <v>60</v>
      </c>
      <c r="C662" s="1">
        <v>5</v>
      </c>
      <c r="E662" s="4">
        <v>1010</v>
      </c>
      <c r="F662" s="4" t="str">
        <f t="shared" si="145"/>
        <v/>
      </c>
      <c r="G662" s="4" t="str">
        <f t="shared" si="146"/>
        <v/>
      </c>
      <c r="H662" s="4">
        <v>1010</v>
      </c>
      <c r="I662" s="3">
        <v>0</v>
      </c>
      <c r="J662" s="3" t="str">
        <f t="shared" si="147"/>
        <v/>
      </c>
      <c r="K662" s="3" t="str">
        <f t="shared" si="148"/>
        <v/>
      </c>
      <c r="L662" s="11">
        <v>0.99930555555555556</v>
      </c>
      <c r="M662" s="1" t="str">
        <f ca="1">IF(E662&lt;=H662,IF(AND($C$1&gt;=E662,$C$1&lt;=H662),"〇","×"),IF(AND($C$1&gt;=E662,$C$1&lt;=F662),"〇","×"))</f>
        <v>×</v>
      </c>
      <c r="N662" s="1" t="str">
        <f>IF(E662&gt;H662,IF(AND($C$1&gt;=G662,$C$1&lt;=H662),"〇","×"),"")</f>
        <v/>
      </c>
      <c r="O662" s="1" t="str">
        <f t="shared" ca="1" si="154"/>
        <v>〇</v>
      </c>
      <c r="P662" s="1" t="str">
        <f t="shared" si="155"/>
        <v/>
      </c>
      <c r="Q662" s="1" t="str">
        <f t="shared" ca="1" si="156"/>
        <v>×</v>
      </c>
      <c r="R662" s="1" t="str">
        <f ca="1">IF(OR(M662="〇",N662="〇"),DATEDIF($A$1,AB662,"d")+1,"-")</f>
        <v>-</v>
      </c>
      <c r="S662" s="1">
        <f ca="1">IF(AND(M662="×",OR(N662="×",N662="")),DATEDIF($A$1,AA662,"d"),"-")</f>
        <v>11</v>
      </c>
      <c r="T662" s="10">
        <f t="shared" ca="1" si="149"/>
        <v>1</v>
      </c>
      <c r="U662" s="11">
        <f t="shared" si="150"/>
        <v>0.99930555555555556</v>
      </c>
      <c r="V662" s="11" t="str">
        <f t="shared" ca="1" si="151"/>
        <v>-</v>
      </c>
      <c r="W662" s="7">
        <f ca="1">IF(OR(M662="〇",N662="〇"),IF(E662&lt;=$C$1,YEAR(TODAY()),YEAR(TODAY())-1),IF(E662&lt;=$C$1,YEAR(TODAY())+1,YEAR(TODAY())))</f>
        <v>2021</v>
      </c>
      <c r="X662" s="7" t="str">
        <f t="shared" si="143"/>
        <v>1010</v>
      </c>
      <c r="Y662" s="7">
        <f ca="1">IF(H662&lt;$C$1,YEAR(TODAY())+1,YEAR(TODAY()))</f>
        <v>2021</v>
      </c>
      <c r="Z662" s="8" t="str">
        <f t="shared" si="144"/>
        <v>1010</v>
      </c>
      <c r="AA662" s="9">
        <f t="shared" ca="1" si="152"/>
        <v>44479</v>
      </c>
      <c r="AB662" s="9">
        <f t="shared" ca="1" si="153"/>
        <v>44479</v>
      </c>
    </row>
    <row r="663" spans="1:28" x14ac:dyDescent="0.7">
      <c r="A663" s="1" t="s">
        <v>678</v>
      </c>
      <c r="B663" s="1" t="s">
        <v>115</v>
      </c>
      <c r="C663" s="1">
        <v>5</v>
      </c>
      <c r="E663" s="4">
        <v>1103</v>
      </c>
      <c r="F663" s="4" t="str">
        <f t="shared" si="145"/>
        <v/>
      </c>
      <c r="G663" s="4" t="str">
        <f t="shared" si="146"/>
        <v/>
      </c>
      <c r="H663" s="4">
        <v>1103</v>
      </c>
      <c r="I663" s="3">
        <v>0</v>
      </c>
      <c r="J663" s="3" t="str">
        <f t="shared" si="147"/>
        <v/>
      </c>
      <c r="K663" s="3" t="str">
        <f t="shared" si="148"/>
        <v/>
      </c>
      <c r="L663" s="11">
        <v>0.99930555555555556</v>
      </c>
      <c r="M663" s="1" t="str">
        <f ca="1">IF(E663&lt;=H663,IF(AND($C$1&gt;=E663,$C$1&lt;=H663),"〇","×"),IF(AND($C$1&gt;=E663,$C$1&lt;=F663),"〇","×"))</f>
        <v>×</v>
      </c>
      <c r="N663" s="1" t="str">
        <f>IF(E663&gt;H663,IF(AND($C$1&gt;=G663,$C$1&lt;=H663),"〇","×"),"")</f>
        <v/>
      </c>
      <c r="O663" s="1" t="str">
        <f t="shared" ca="1" si="154"/>
        <v>〇</v>
      </c>
      <c r="P663" s="1" t="str">
        <f t="shared" si="155"/>
        <v/>
      </c>
      <c r="Q663" s="1" t="str">
        <f t="shared" ca="1" si="156"/>
        <v>×</v>
      </c>
      <c r="R663" s="1" t="str">
        <f ca="1">IF(OR(M663="〇",N663="〇"),DATEDIF($A$1,AB663,"d")+1,"-")</f>
        <v>-</v>
      </c>
      <c r="S663" s="1">
        <f ca="1">IF(AND(M663="×",OR(N663="×",N663="")),DATEDIF($A$1,AA663,"d"),"-")</f>
        <v>35</v>
      </c>
      <c r="T663" s="10">
        <f t="shared" ca="1" si="149"/>
        <v>1</v>
      </c>
      <c r="U663" s="11">
        <f t="shared" si="150"/>
        <v>0.99930555555555556</v>
      </c>
      <c r="V663" s="11" t="str">
        <f t="shared" ca="1" si="151"/>
        <v>-</v>
      </c>
      <c r="W663" s="7">
        <f ca="1">IF(OR(M663="〇",N663="〇"),IF(E663&lt;=$C$1,YEAR(TODAY()),YEAR(TODAY())-1),IF(E663&lt;=$C$1,YEAR(TODAY())+1,YEAR(TODAY())))</f>
        <v>2021</v>
      </c>
      <c r="X663" s="7" t="str">
        <f t="shared" si="143"/>
        <v>1103</v>
      </c>
      <c r="Y663" s="7">
        <f ca="1">IF(H663&lt;$C$1,YEAR(TODAY())+1,YEAR(TODAY()))</f>
        <v>2021</v>
      </c>
      <c r="Z663" s="8" t="str">
        <f t="shared" si="144"/>
        <v>1103</v>
      </c>
      <c r="AA663" s="9">
        <f t="shared" ca="1" si="152"/>
        <v>44503</v>
      </c>
      <c r="AB663" s="9">
        <f t="shared" ca="1" si="153"/>
        <v>44503</v>
      </c>
    </row>
    <row r="664" spans="1:28" x14ac:dyDescent="0.7">
      <c r="A664" s="1" t="s">
        <v>679</v>
      </c>
      <c r="B664" s="1" t="s">
        <v>60</v>
      </c>
      <c r="C664" s="1">
        <v>5</v>
      </c>
      <c r="E664" s="4">
        <v>1123</v>
      </c>
      <c r="F664" s="4" t="str">
        <f t="shared" si="145"/>
        <v/>
      </c>
      <c r="G664" s="4" t="str">
        <f t="shared" si="146"/>
        <v/>
      </c>
      <c r="H664" s="4">
        <v>1123</v>
      </c>
      <c r="I664" s="3">
        <v>0</v>
      </c>
      <c r="J664" s="3" t="str">
        <f t="shared" si="147"/>
        <v/>
      </c>
      <c r="K664" s="3" t="str">
        <f t="shared" si="148"/>
        <v/>
      </c>
      <c r="L664" s="11">
        <v>0.99930555555555556</v>
      </c>
      <c r="M664" s="1" t="str">
        <f ca="1">IF(E664&lt;=H664,IF(AND($C$1&gt;=E664,$C$1&lt;=H664),"〇","×"),IF(AND($C$1&gt;=E664,$C$1&lt;=F664),"〇","×"))</f>
        <v>×</v>
      </c>
      <c r="N664" s="1" t="str">
        <f>IF(E664&gt;H664,IF(AND($C$1&gt;=G664,$C$1&lt;=H664),"〇","×"),"")</f>
        <v/>
      </c>
      <c r="O664" s="1" t="str">
        <f t="shared" ca="1" si="154"/>
        <v>〇</v>
      </c>
      <c r="P664" s="1" t="str">
        <f t="shared" si="155"/>
        <v/>
      </c>
      <c r="Q664" s="1" t="str">
        <f t="shared" ca="1" si="156"/>
        <v>×</v>
      </c>
      <c r="R664" s="1" t="str">
        <f ca="1">IF(OR(M664="〇",N664="〇"),DATEDIF($A$1,AB664,"d")+1,"-")</f>
        <v>-</v>
      </c>
      <c r="S664" s="1">
        <f ca="1">IF(AND(M664="×",OR(N664="×",N664="")),DATEDIF($A$1,AA664,"d"),"-")</f>
        <v>55</v>
      </c>
      <c r="T664" s="10">
        <f t="shared" ca="1" si="149"/>
        <v>1</v>
      </c>
      <c r="U664" s="11">
        <f t="shared" si="150"/>
        <v>0.99930555555555556</v>
      </c>
      <c r="V664" s="11" t="str">
        <f t="shared" ca="1" si="151"/>
        <v>-</v>
      </c>
      <c r="W664" s="7">
        <f ca="1">IF(OR(M664="〇",N664="〇"),IF(E664&lt;=$C$1,YEAR(TODAY()),YEAR(TODAY())-1),IF(E664&lt;=$C$1,YEAR(TODAY())+1,YEAR(TODAY())))</f>
        <v>2021</v>
      </c>
      <c r="X664" s="7" t="str">
        <f t="shared" si="143"/>
        <v>1123</v>
      </c>
      <c r="Y664" s="7">
        <f ca="1">IF(H664&lt;$C$1,YEAR(TODAY())+1,YEAR(TODAY()))</f>
        <v>2021</v>
      </c>
      <c r="Z664" s="8" t="str">
        <f t="shared" si="144"/>
        <v>1123</v>
      </c>
      <c r="AA664" s="9">
        <f t="shared" ca="1" si="152"/>
        <v>44523</v>
      </c>
      <c r="AB664" s="9">
        <f t="shared" ca="1" si="153"/>
        <v>44523</v>
      </c>
    </row>
    <row r="665" spans="1:28" x14ac:dyDescent="0.7">
      <c r="A665" s="1" t="s">
        <v>680</v>
      </c>
      <c r="B665" s="1" t="s">
        <v>117</v>
      </c>
      <c r="C665" s="1">
        <v>5</v>
      </c>
      <c r="E665" s="4">
        <v>1223</v>
      </c>
      <c r="F665" s="4" t="str">
        <f t="shared" si="145"/>
        <v/>
      </c>
      <c r="G665" s="4" t="str">
        <f t="shared" si="146"/>
        <v/>
      </c>
      <c r="H665" s="4">
        <v>1223</v>
      </c>
      <c r="I665" s="3">
        <v>0</v>
      </c>
      <c r="J665" s="3" t="str">
        <f t="shared" si="147"/>
        <v/>
      </c>
      <c r="K665" s="3" t="str">
        <f t="shared" si="148"/>
        <v/>
      </c>
      <c r="L665" s="11">
        <v>0.99930555555555556</v>
      </c>
      <c r="M665" s="1" t="str">
        <f ca="1">IF(E665&lt;=H665,IF(AND($C$1&gt;=E665,$C$1&lt;=H665),"〇","×"),IF(AND($C$1&gt;=E665,$C$1&lt;=F665),"〇","×"))</f>
        <v>×</v>
      </c>
      <c r="N665" s="1" t="str">
        <f>IF(E665&gt;H665,IF(AND($C$1&gt;=G665,$C$1&lt;=H665),"〇","×"),"")</f>
        <v/>
      </c>
      <c r="O665" s="1" t="str">
        <f t="shared" ca="1" si="154"/>
        <v>〇</v>
      </c>
      <c r="P665" s="1" t="str">
        <f t="shared" si="155"/>
        <v/>
      </c>
      <c r="Q665" s="1" t="str">
        <f t="shared" ca="1" si="156"/>
        <v>×</v>
      </c>
      <c r="R665" s="1" t="str">
        <f ca="1">IF(OR(M665="〇",N665="〇"),DATEDIF($A$1,AB665,"d")+1,"-")</f>
        <v>-</v>
      </c>
      <c r="S665" s="1">
        <f ca="1">IF(AND(M665="×",OR(N665="×",N665="")),DATEDIF($A$1,AA665,"d"),"-")</f>
        <v>85</v>
      </c>
      <c r="T665" s="10">
        <f t="shared" ca="1" si="149"/>
        <v>1</v>
      </c>
      <c r="U665" s="11">
        <f t="shared" si="150"/>
        <v>0.99930555555555556</v>
      </c>
      <c r="V665" s="11" t="str">
        <f t="shared" ca="1" si="151"/>
        <v>-</v>
      </c>
      <c r="W665" s="7">
        <f ca="1">IF(OR(M665="〇",N665="〇"),IF(E665&lt;=$C$1,YEAR(TODAY()),YEAR(TODAY())-1),IF(E665&lt;=$C$1,YEAR(TODAY())+1,YEAR(TODAY())))</f>
        <v>2021</v>
      </c>
      <c r="X665" s="7" t="str">
        <f t="shared" si="143"/>
        <v>1223</v>
      </c>
      <c r="Y665" s="7">
        <f ca="1">IF(H665&lt;$C$1,YEAR(TODAY())+1,YEAR(TODAY()))</f>
        <v>2021</v>
      </c>
      <c r="Z665" s="8" t="str">
        <f t="shared" si="144"/>
        <v>1223</v>
      </c>
      <c r="AA665" s="9">
        <f t="shared" ca="1" si="152"/>
        <v>44553</v>
      </c>
      <c r="AB665" s="9">
        <f t="shared" ca="1" si="153"/>
        <v>44553</v>
      </c>
    </row>
    <row r="666" spans="1:28" x14ac:dyDescent="0.7">
      <c r="A666" s="1" t="s">
        <v>681</v>
      </c>
      <c r="B666" s="1" t="s">
        <v>117</v>
      </c>
      <c r="C666" s="1">
        <v>5</v>
      </c>
      <c r="E666" s="4">
        <v>101</v>
      </c>
      <c r="F666" s="4" t="str">
        <f t="shared" si="145"/>
        <v/>
      </c>
      <c r="G666" s="4" t="str">
        <f t="shared" si="146"/>
        <v/>
      </c>
      <c r="H666" s="4">
        <v>101</v>
      </c>
      <c r="I666" s="3">
        <v>0</v>
      </c>
      <c r="J666" s="3" t="str">
        <f t="shared" si="147"/>
        <v/>
      </c>
      <c r="K666" s="3" t="str">
        <f t="shared" si="148"/>
        <v/>
      </c>
      <c r="L666" s="11">
        <v>0.99930555555555556</v>
      </c>
      <c r="M666" s="1" t="str">
        <f ca="1">IF(E666&lt;=H666,IF(AND($C$1&gt;=E666,$C$1&lt;=H666),"〇","×"),IF(AND($C$1&gt;=E666,$C$1&lt;=F666),"〇","×"))</f>
        <v>×</v>
      </c>
      <c r="N666" s="1" t="str">
        <f>IF(E666&gt;H666,IF(AND($C$1&gt;=G666,$C$1&lt;=H666),"〇","×"),"")</f>
        <v/>
      </c>
      <c r="O666" s="1" t="str">
        <f t="shared" ca="1" si="154"/>
        <v>〇</v>
      </c>
      <c r="P666" s="1" t="str">
        <f t="shared" si="155"/>
        <v/>
      </c>
      <c r="Q666" s="1" t="str">
        <f t="shared" ca="1" si="156"/>
        <v>×</v>
      </c>
      <c r="R666" s="1" t="str">
        <f ca="1">IF(OR(M666="〇",N666="〇"),DATEDIF($A$1,AB666,"d")+1,"-")</f>
        <v>-</v>
      </c>
      <c r="S666" s="1">
        <f ca="1">IF(AND(M666="×",OR(N666="×",N666="")),DATEDIF($A$1,AA666,"d"),"-")</f>
        <v>94</v>
      </c>
      <c r="T666" s="10">
        <f t="shared" ca="1" si="149"/>
        <v>1</v>
      </c>
      <c r="U666" s="11">
        <f t="shared" si="150"/>
        <v>0.99930555555555556</v>
      </c>
      <c r="V666" s="11" t="str">
        <f t="shared" ca="1" si="151"/>
        <v>-</v>
      </c>
      <c r="W666" s="7">
        <f ca="1">IF(OR(M666="〇",N666="〇"),IF(E666&lt;=$C$1,YEAR(TODAY()),YEAR(TODAY())-1),IF(E666&lt;=$C$1,YEAR(TODAY())+1,YEAR(TODAY())))</f>
        <v>2022</v>
      </c>
      <c r="X666" s="7" t="str">
        <f t="shared" si="143"/>
        <v>0101</v>
      </c>
      <c r="Y666" s="7">
        <f ca="1">IF(H666&lt;$C$1,YEAR(TODAY())+1,YEAR(TODAY()))</f>
        <v>2022</v>
      </c>
      <c r="Z666" s="8" t="str">
        <f t="shared" si="144"/>
        <v>0101</v>
      </c>
      <c r="AA666" s="9">
        <f t="shared" ca="1" si="152"/>
        <v>44562</v>
      </c>
      <c r="AB666" s="9">
        <f t="shared" ca="1" si="153"/>
        <v>44562</v>
      </c>
    </row>
    <row r="667" spans="1:28" x14ac:dyDescent="0.7">
      <c r="A667" s="1" t="s">
        <v>682</v>
      </c>
      <c r="B667" s="1" t="s">
        <v>114</v>
      </c>
      <c r="C667" s="1">
        <v>5</v>
      </c>
      <c r="E667" s="4">
        <v>115</v>
      </c>
      <c r="F667" s="4" t="str">
        <f t="shared" si="145"/>
        <v/>
      </c>
      <c r="G667" s="4" t="str">
        <f t="shared" si="146"/>
        <v/>
      </c>
      <c r="H667" s="4">
        <v>115</v>
      </c>
      <c r="I667" s="3">
        <v>0</v>
      </c>
      <c r="J667" s="3" t="str">
        <f t="shared" si="147"/>
        <v/>
      </c>
      <c r="K667" s="3" t="str">
        <f t="shared" si="148"/>
        <v/>
      </c>
      <c r="L667" s="11">
        <v>0.99930555555555556</v>
      </c>
      <c r="M667" s="1" t="str">
        <f ca="1">IF(E667&lt;=H667,IF(AND($C$1&gt;=E667,$C$1&lt;=H667),"〇","×"),IF(AND($C$1&gt;=E667,$C$1&lt;=F667),"〇","×"))</f>
        <v>×</v>
      </c>
      <c r="N667" s="1" t="str">
        <f>IF(E667&gt;H667,IF(AND($C$1&gt;=G667,$C$1&lt;=H667),"〇","×"),"")</f>
        <v/>
      </c>
      <c r="O667" s="1" t="str">
        <f t="shared" ca="1" si="154"/>
        <v>〇</v>
      </c>
      <c r="P667" s="1" t="str">
        <f t="shared" si="155"/>
        <v/>
      </c>
      <c r="Q667" s="1" t="str">
        <f t="shared" ca="1" si="156"/>
        <v>×</v>
      </c>
      <c r="R667" s="1" t="str">
        <f ca="1">IF(OR(M667="〇",N667="〇"),DATEDIF($A$1,AB667,"d")+1,"-")</f>
        <v>-</v>
      </c>
      <c r="S667" s="1">
        <f ca="1">IF(AND(M667="×",OR(N667="×",N667="")),DATEDIF($A$1,AA667,"d"),"-")</f>
        <v>108</v>
      </c>
      <c r="T667" s="10">
        <f t="shared" ca="1" si="149"/>
        <v>1</v>
      </c>
      <c r="U667" s="11">
        <f t="shared" si="150"/>
        <v>0.99930555555555556</v>
      </c>
      <c r="V667" s="11" t="str">
        <f t="shared" ca="1" si="151"/>
        <v>-</v>
      </c>
      <c r="W667" s="7">
        <f ca="1">IF(OR(M667="〇",N667="〇"),IF(E667&lt;=$C$1,YEAR(TODAY()),YEAR(TODAY())-1),IF(E667&lt;=$C$1,YEAR(TODAY())+1,YEAR(TODAY())))</f>
        <v>2022</v>
      </c>
      <c r="X667" s="7" t="str">
        <f t="shared" si="143"/>
        <v>0115</v>
      </c>
      <c r="Y667" s="7">
        <f ca="1">IF(H667&lt;$C$1,YEAR(TODAY())+1,YEAR(TODAY()))</f>
        <v>2022</v>
      </c>
      <c r="Z667" s="8" t="str">
        <f t="shared" si="144"/>
        <v>0115</v>
      </c>
      <c r="AA667" s="9">
        <f t="shared" ca="1" si="152"/>
        <v>44576</v>
      </c>
      <c r="AB667" s="9">
        <f t="shared" ca="1" si="153"/>
        <v>44576</v>
      </c>
    </row>
    <row r="668" spans="1:28" x14ac:dyDescent="0.7">
      <c r="A668" s="1" t="s">
        <v>683</v>
      </c>
      <c r="B668" s="1" t="s">
        <v>117</v>
      </c>
      <c r="C668" s="1">
        <v>5</v>
      </c>
      <c r="E668" s="4">
        <v>211</v>
      </c>
      <c r="F668" s="4" t="str">
        <f t="shared" si="145"/>
        <v/>
      </c>
      <c r="G668" s="4" t="str">
        <f t="shared" si="146"/>
        <v/>
      </c>
      <c r="H668" s="4">
        <v>211</v>
      </c>
      <c r="I668" s="3">
        <v>0</v>
      </c>
      <c r="J668" s="3" t="str">
        <f t="shared" si="147"/>
        <v/>
      </c>
      <c r="K668" s="3" t="str">
        <f t="shared" si="148"/>
        <v/>
      </c>
      <c r="L668" s="11">
        <v>0.99930555555555556</v>
      </c>
      <c r="M668" s="1" t="str">
        <f ca="1">IF(E668&lt;=H668,IF(AND($C$1&gt;=E668,$C$1&lt;=H668),"〇","×"),IF(AND($C$1&gt;=E668,$C$1&lt;=F668),"〇","×"))</f>
        <v>×</v>
      </c>
      <c r="N668" s="1" t="str">
        <f>IF(E668&gt;H668,IF(AND($C$1&gt;=G668,$C$1&lt;=H668),"〇","×"),"")</f>
        <v/>
      </c>
      <c r="O668" s="1" t="str">
        <f t="shared" ca="1" si="154"/>
        <v>〇</v>
      </c>
      <c r="P668" s="1" t="str">
        <f t="shared" si="155"/>
        <v/>
      </c>
      <c r="Q668" s="1" t="str">
        <f t="shared" ca="1" si="156"/>
        <v>×</v>
      </c>
      <c r="R668" s="1" t="str">
        <f ca="1">IF(OR(M668="〇",N668="〇"),DATEDIF($A$1,AB668,"d")+1,"-")</f>
        <v>-</v>
      </c>
      <c r="S668" s="1">
        <f ca="1">IF(AND(M668="×",OR(N668="×",N668="")),DATEDIF($A$1,AA668,"d"),"-")</f>
        <v>135</v>
      </c>
      <c r="T668" s="10">
        <f t="shared" ca="1" si="149"/>
        <v>1</v>
      </c>
      <c r="U668" s="11">
        <f t="shared" si="150"/>
        <v>0.99930555555555556</v>
      </c>
      <c r="V668" s="11" t="str">
        <f t="shared" ca="1" si="151"/>
        <v>-</v>
      </c>
      <c r="W668" s="7">
        <f ca="1">IF(OR(M668="〇",N668="〇"),IF(E668&lt;=$C$1,YEAR(TODAY()),YEAR(TODAY())-1),IF(E668&lt;=$C$1,YEAR(TODAY())+1,YEAR(TODAY())))</f>
        <v>2022</v>
      </c>
      <c r="X668" s="7" t="str">
        <f t="shared" si="143"/>
        <v>0211</v>
      </c>
      <c r="Y668" s="7">
        <f ca="1">IF(H668&lt;$C$1,YEAR(TODAY())+1,YEAR(TODAY()))</f>
        <v>2022</v>
      </c>
      <c r="Z668" s="8" t="str">
        <f t="shared" si="144"/>
        <v>0211</v>
      </c>
      <c r="AA668" s="9">
        <f t="shared" ca="1" si="152"/>
        <v>44603</v>
      </c>
      <c r="AB668" s="9">
        <f t="shared" ca="1" si="153"/>
        <v>44603</v>
      </c>
    </row>
    <row r="669" spans="1:28" x14ac:dyDescent="0.7">
      <c r="A669" s="1" t="s">
        <v>684</v>
      </c>
      <c r="B669" s="1" t="s">
        <v>115</v>
      </c>
      <c r="C669" s="1">
        <v>5</v>
      </c>
      <c r="E669" s="4">
        <v>212</v>
      </c>
      <c r="F669" s="4" t="str">
        <f t="shared" si="145"/>
        <v/>
      </c>
      <c r="G669" s="4" t="str">
        <f t="shared" si="146"/>
        <v/>
      </c>
      <c r="H669" s="4">
        <v>212</v>
      </c>
      <c r="I669" s="3">
        <v>0</v>
      </c>
      <c r="J669" s="3" t="str">
        <f t="shared" si="147"/>
        <v/>
      </c>
      <c r="K669" s="3" t="str">
        <f t="shared" si="148"/>
        <v/>
      </c>
      <c r="L669" s="11">
        <v>0.99930555555555556</v>
      </c>
      <c r="M669" s="1" t="str">
        <f ca="1">IF(E669&lt;=H669,IF(AND($C$1&gt;=E669,$C$1&lt;=H669),"〇","×"),IF(AND($C$1&gt;=E669,$C$1&lt;=F669),"〇","×"))</f>
        <v>×</v>
      </c>
      <c r="N669" s="1" t="str">
        <f>IF(E669&gt;H669,IF(AND($C$1&gt;=G669,$C$1&lt;=H669),"〇","×"),"")</f>
        <v/>
      </c>
      <c r="O669" s="1" t="str">
        <f t="shared" ca="1" si="154"/>
        <v>〇</v>
      </c>
      <c r="P669" s="1" t="str">
        <f t="shared" si="155"/>
        <v/>
      </c>
      <c r="Q669" s="1" t="str">
        <f t="shared" ca="1" si="156"/>
        <v>×</v>
      </c>
      <c r="R669" s="1" t="str">
        <f ca="1">IF(OR(M669="〇",N669="〇"),DATEDIF($A$1,AB669,"d")+1,"-")</f>
        <v>-</v>
      </c>
      <c r="S669" s="1">
        <f ca="1">IF(AND(M669="×",OR(N669="×",N669="")),DATEDIF($A$1,AA669,"d"),"-")</f>
        <v>136</v>
      </c>
      <c r="T669" s="10">
        <f t="shared" ca="1" si="149"/>
        <v>1</v>
      </c>
      <c r="U669" s="11">
        <f t="shared" si="150"/>
        <v>0.99930555555555556</v>
      </c>
      <c r="V669" s="11" t="str">
        <f t="shared" ca="1" si="151"/>
        <v>-</v>
      </c>
      <c r="W669" s="7">
        <f ca="1">IF(OR(M669="〇",N669="〇"),IF(E669&lt;=$C$1,YEAR(TODAY()),YEAR(TODAY())-1),IF(E669&lt;=$C$1,YEAR(TODAY())+1,YEAR(TODAY())))</f>
        <v>2022</v>
      </c>
      <c r="X669" s="7" t="str">
        <f t="shared" si="143"/>
        <v>0212</v>
      </c>
      <c r="Y669" s="7">
        <f ca="1">IF(H669&lt;$C$1,YEAR(TODAY())+1,YEAR(TODAY()))</f>
        <v>2022</v>
      </c>
      <c r="Z669" s="8" t="str">
        <f t="shared" si="144"/>
        <v>0212</v>
      </c>
      <c r="AA669" s="9">
        <f t="shared" ca="1" si="152"/>
        <v>44604</v>
      </c>
      <c r="AB669" s="9">
        <f t="shared" ca="1" si="153"/>
        <v>44604</v>
      </c>
    </row>
    <row r="670" spans="1:28" x14ac:dyDescent="0.7">
      <c r="A670" s="1" t="s">
        <v>685</v>
      </c>
      <c r="B670" s="1" t="s">
        <v>116</v>
      </c>
      <c r="C670" s="1">
        <v>5</v>
      </c>
      <c r="E670" s="4">
        <v>321</v>
      </c>
      <c r="F670" s="4" t="str">
        <f t="shared" si="145"/>
        <v/>
      </c>
      <c r="G670" s="4" t="str">
        <f t="shared" si="146"/>
        <v/>
      </c>
      <c r="H670" s="4">
        <v>321</v>
      </c>
      <c r="I670" s="3">
        <v>0</v>
      </c>
      <c r="J670" s="3" t="str">
        <f t="shared" si="147"/>
        <v/>
      </c>
      <c r="K670" s="3" t="str">
        <f t="shared" si="148"/>
        <v/>
      </c>
      <c r="L670" s="11">
        <v>0.99930555555555556</v>
      </c>
      <c r="M670" s="1" t="str">
        <f ca="1">IF(E670&lt;=H670,IF(AND($C$1&gt;=E670,$C$1&lt;=H670),"〇","×"),IF(AND($C$1&gt;=E670,$C$1&lt;=F670),"〇","×"))</f>
        <v>×</v>
      </c>
      <c r="N670" s="1" t="str">
        <f>IF(E670&gt;H670,IF(AND($C$1&gt;=G670,$C$1&lt;=H670),"〇","×"),"")</f>
        <v/>
      </c>
      <c r="O670" s="1" t="str">
        <f t="shared" ca="1" si="154"/>
        <v>〇</v>
      </c>
      <c r="P670" s="1" t="str">
        <f t="shared" si="155"/>
        <v/>
      </c>
      <c r="Q670" s="1" t="str">
        <f t="shared" ca="1" si="156"/>
        <v>×</v>
      </c>
      <c r="R670" s="1" t="str">
        <f ca="1">IF(OR(M670="〇",N670="〇"),DATEDIF($A$1,AB670,"d")+1,"-")</f>
        <v>-</v>
      </c>
      <c r="S670" s="1">
        <f ca="1">IF(AND(M670="×",OR(N670="×",N670="")),DATEDIF($A$1,AA670,"d"),"-")</f>
        <v>173</v>
      </c>
      <c r="T670" s="10">
        <f t="shared" ca="1" si="149"/>
        <v>1</v>
      </c>
      <c r="U670" s="11">
        <f t="shared" si="150"/>
        <v>0.99930555555555556</v>
      </c>
      <c r="V670" s="11" t="str">
        <f t="shared" ca="1" si="151"/>
        <v>-</v>
      </c>
      <c r="W670" s="7">
        <f ca="1">IF(OR(M670="〇",N670="〇"),IF(E670&lt;=$C$1,YEAR(TODAY()),YEAR(TODAY())-1),IF(E670&lt;=$C$1,YEAR(TODAY())+1,YEAR(TODAY())))</f>
        <v>2022</v>
      </c>
      <c r="X670" s="7" t="str">
        <f t="shared" si="143"/>
        <v>0321</v>
      </c>
      <c r="Y670" s="7">
        <f ca="1">IF(H670&lt;$C$1,YEAR(TODAY())+1,YEAR(TODAY()))</f>
        <v>2022</v>
      </c>
      <c r="Z670" s="8" t="str">
        <f t="shared" si="144"/>
        <v>0321</v>
      </c>
      <c r="AA670" s="9">
        <f t="shared" ca="1" si="152"/>
        <v>44641</v>
      </c>
      <c r="AB670" s="9">
        <f t="shared" ca="1" si="153"/>
        <v>44641</v>
      </c>
    </row>
    <row r="671" spans="1:28" x14ac:dyDescent="0.7">
      <c r="A671" s="1" t="s">
        <v>686</v>
      </c>
      <c r="B671" s="1" t="s">
        <v>117</v>
      </c>
      <c r="C671" s="1">
        <v>5</v>
      </c>
      <c r="E671" s="4">
        <v>429</v>
      </c>
      <c r="F671" s="4" t="str">
        <f t="shared" si="145"/>
        <v/>
      </c>
      <c r="G671" s="4" t="str">
        <f t="shared" si="146"/>
        <v/>
      </c>
      <c r="H671" s="4">
        <v>429</v>
      </c>
      <c r="I671" s="3">
        <v>0</v>
      </c>
      <c r="J671" s="3" t="str">
        <f t="shared" si="147"/>
        <v/>
      </c>
      <c r="K671" s="3" t="str">
        <f t="shared" si="148"/>
        <v/>
      </c>
      <c r="L671" s="11">
        <v>0.99930555555555556</v>
      </c>
      <c r="M671" s="1" t="str">
        <f ca="1">IF(E671&lt;=H671,IF(AND($C$1&gt;=E671,$C$1&lt;=H671),"〇","×"),IF(AND($C$1&gt;=E671,$C$1&lt;=F671),"〇","×"))</f>
        <v>×</v>
      </c>
      <c r="N671" s="1" t="str">
        <f>IF(E671&gt;H671,IF(AND($C$1&gt;=G671,$C$1&lt;=H671),"〇","×"),"")</f>
        <v/>
      </c>
      <c r="O671" s="1" t="str">
        <f t="shared" ca="1" si="154"/>
        <v>〇</v>
      </c>
      <c r="P671" s="1" t="str">
        <f t="shared" si="155"/>
        <v/>
      </c>
      <c r="Q671" s="1" t="str">
        <f t="shared" ca="1" si="156"/>
        <v>×</v>
      </c>
      <c r="R671" s="1" t="str">
        <f ca="1">IF(OR(M671="〇",N671="〇"),DATEDIF($A$1,AB671,"d")+1,"-")</f>
        <v>-</v>
      </c>
      <c r="S671" s="1">
        <f ca="1">IF(AND(M671="×",OR(N671="×",N671="")),DATEDIF($A$1,AA671,"d"),"-")</f>
        <v>212</v>
      </c>
      <c r="T671" s="10">
        <f t="shared" ca="1" si="149"/>
        <v>1</v>
      </c>
      <c r="U671" s="11">
        <f t="shared" si="150"/>
        <v>0.99930555555555556</v>
      </c>
      <c r="V671" s="11" t="str">
        <f t="shared" ca="1" si="151"/>
        <v>-</v>
      </c>
      <c r="W671" s="7">
        <f ca="1">IF(OR(M671="〇",N671="〇"),IF(E671&lt;=$C$1,YEAR(TODAY()),YEAR(TODAY())-1),IF(E671&lt;=$C$1,YEAR(TODAY())+1,YEAR(TODAY())))</f>
        <v>2022</v>
      </c>
      <c r="X671" s="7" t="str">
        <f t="shared" si="143"/>
        <v>0429</v>
      </c>
      <c r="Y671" s="7">
        <f ca="1">IF(H671&lt;$C$1,YEAR(TODAY())+1,YEAR(TODAY()))</f>
        <v>2022</v>
      </c>
      <c r="Z671" s="8" t="str">
        <f t="shared" si="144"/>
        <v>0429</v>
      </c>
      <c r="AA671" s="9">
        <f t="shared" ca="1" si="152"/>
        <v>44680</v>
      </c>
      <c r="AB671" s="9">
        <f t="shared" ca="1" si="153"/>
        <v>44680</v>
      </c>
    </row>
    <row r="672" spans="1:28" x14ac:dyDescent="0.7">
      <c r="A672" s="1" t="s">
        <v>687</v>
      </c>
      <c r="B672" s="1" t="s">
        <v>114</v>
      </c>
      <c r="C672" s="1">
        <v>5</v>
      </c>
      <c r="E672" s="4">
        <v>430</v>
      </c>
      <c r="F672" s="4" t="str">
        <f t="shared" si="145"/>
        <v/>
      </c>
      <c r="G672" s="4" t="str">
        <f t="shared" si="146"/>
        <v/>
      </c>
      <c r="H672" s="4">
        <v>430</v>
      </c>
      <c r="I672" s="3">
        <v>0</v>
      </c>
      <c r="J672" s="3" t="str">
        <f t="shared" si="147"/>
        <v/>
      </c>
      <c r="K672" s="3" t="str">
        <f t="shared" si="148"/>
        <v/>
      </c>
      <c r="L672" s="11">
        <v>0.99930555555555556</v>
      </c>
      <c r="M672" s="1" t="str">
        <f ca="1">IF(E672&lt;=H672,IF(AND($C$1&gt;=E672,$C$1&lt;=H672),"〇","×"),IF(AND($C$1&gt;=E672,$C$1&lt;=F672),"〇","×"))</f>
        <v>×</v>
      </c>
      <c r="N672" s="1" t="str">
        <f>IF(E672&gt;H672,IF(AND($C$1&gt;=G672,$C$1&lt;=H672),"〇","×"),"")</f>
        <v/>
      </c>
      <c r="O672" s="1" t="str">
        <f t="shared" ca="1" si="154"/>
        <v>〇</v>
      </c>
      <c r="P672" s="1" t="str">
        <f t="shared" si="155"/>
        <v/>
      </c>
      <c r="Q672" s="1" t="str">
        <f t="shared" ca="1" si="156"/>
        <v>×</v>
      </c>
      <c r="R672" s="1" t="str">
        <f ca="1">IF(OR(M672="〇",N672="〇"),DATEDIF($A$1,AB672,"d")+1,"-")</f>
        <v>-</v>
      </c>
      <c r="S672" s="1">
        <f ca="1">IF(AND(M672="×",OR(N672="×",N672="")),DATEDIF($A$1,AA672,"d"),"-")</f>
        <v>213</v>
      </c>
      <c r="T672" s="10">
        <f t="shared" ca="1" si="149"/>
        <v>1</v>
      </c>
      <c r="U672" s="11">
        <f t="shared" si="150"/>
        <v>0.99930555555555556</v>
      </c>
      <c r="V672" s="11" t="str">
        <f t="shared" ca="1" si="151"/>
        <v>-</v>
      </c>
      <c r="W672" s="7">
        <f ca="1">IF(OR(M672="〇",N672="〇"),IF(E672&lt;=$C$1,YEAR(TODAY()),YEAR(TODAY())-1),IF(E672&lt;=$C$1,YEAR(TODAY())+1,YEAR(TODAY())))</f>
        <v>2022</v>
      </c>
      <c r="X672" s="7" t="str">
        <f t="shared" si="143"/>
        <v>0430</v>
      </c>
      <c r="Y672" s="7">
        <f ca="1">IF(H672&lt;$C$1,YEAR(TODAY())+1,YEAR(TODAY()))</f>
        <v>2022</v>
      </c>
      <c r="Z672" s="8" t="str">
        <f t="shared" si="144"/>
        <v>0430</v>
      </c>
      <c r="AA672" s="9">
        <f t="shared" ca="1" si="152"/>
        <v>44681</v>
      </c>
      <c r="AB672" s="9">
        <f t="shared" ca="1" si="153"/>
        <v>44681</v>
      </c>
    </row>
    <row r="673" spans="1:28" x14ac:dyDescent="0.7">
      <c r="A673" s="1" t="s">
        <v>688</v>
      </c>
      <c r="B673" s="1" t="s">
        <v>60</v>
      </c>
      <c r="C673" s="1">
        <v>5</v>
      </c>
      <c r="E673" s="4">
        <v>503</v>
      </c>
      <c r="F673" s="4" t="str">
        <f t="shared" si="145"/>
        <v/>
      </c>
      <c r="G673" s="4" t="str">
        <f t="shared" si="146"/>
        <v/>
      </c>
      <c r="H673" s="4">
        <v>503</v>
      </c>
      <c r="I673" s="3">
        <v>0</v>
      </c>
      <c r="J673" s="3" t="str">
        <f t="shared" si="147"/>
        <v/>
      </c>
      <c r="K673" s="3" t="str">
        <f t="shared" si="148"/>
        <v/>
      </c>
      <c r="L673" s="11">
        <v>0.99930555555555556</v>
      </c>
      <c r="M673" s="1" t="str">
        <f ca="1">IF(E673&lt;=H673,IF(AND($C$1&gt;=E673,$C$1&lt;=H673),"〇","×"),IF(AND($C$1&gt;=E673,$C$1&lt;=F673),"〇","×"))</f>
        <v>×</v>
      </c>
      <c r="N673" s="1" t="str">
        <f>IF(E673&gt;H673,IF(AND($C$1&gt;=G673,$C$1&lt;=H673),"〇","×"),"")</f>
        <v/>
      </c>
      <c r="O673" s="1" t="str">
        <f t="shared" ca="1" si="154"/>
        <v>〇</v>
      </c>
      <c r="P673" s="1" t="str">
        <f t="shared" si="155"/>
        <v/>
      </c>
      <c r="Q673" s="1" t="str">
        <f t="shared" ca="1" si="156"/>
        <v>×</v>
      </c>
      <c r="R673" s="1" t="str">
        <f ca="1">IF(OR(M673="〇",N673="〇"),DATEDIF($A$1,AB673,"d")+1,"-")</f>
        <v>-</v>
      </c>
      <c r="S673" s="1">
        <f ca="1">IF(AND(M673="×",OR(N673="×",N673="")),DATEDIF($A$1,AA673,"d"),"-")</f>
        <v>216</v>
      </c>
      <c r="T673" s="10">
        <f t="shared" ca="1" si="149"/>
        <v>1</v>
      </c>
      <c r="U673" s="11">
        <f t="shared" si="150"/>
        <v>0.99930555555555556</v>
      </c>
      <c r="V673" s="11" t="str">
        <f t="shared" ca="1" si="151"/>
        <v>-</v>
      </c>
      <c r="W673" s="7">
        <f ca="1">IF(OR(M673="〇",N673="〇"),IF(E673&lt;=$C$1,YEAR(TODAY()),YEAR(TODAY())-1),IF(E673&lt;=$C$1,YEAR(TODAY())+1,YEAR(TODAY())))</f>
        <v>2022</v>
      </c>
      <c r="X673" s="7" t="str">
        <f t="shared" si="143"/>
        <v>0503</v>
      </c>
      <c r="Y673" s="7">
        <f ca="1">IF(H673&lt;$C$1,YEAR(TODAY())+1,YEAR(TODAY()))</f>
        <v>2022</v>
      </c>
      <c r="Z673" s="8" t="str">
        <f t="shared" si="144"/>
        <v>0503</v>
      </c>
      <c r="AA673" s="9">
        <f t="shared" ca="1" si="152"/>
        <v>44684</v>
      </c>
      <c r="AB673" s="9">
        <f t="shared" ca="1" si="153"/>
        <v>44684</v>
      </c>
    </row>
    <row r="674" spans="1:28" x14ac:dyDescent="0.7">
      <c r="A674" s="1" t="s">
        <v>689</v>
      </c>
      <c r="B674" s="1" t="s">
        <v>60</v>
      </c>
      <c r="C674" s="1">
        <v>5</v>
      </c>
      <c r="E674" s="4">
        <v>504</v>
      </c>
      <c r="F674" s="4" t="str">
        <f t="shared" si="145"/>
        <v/>
      </c>
      <c r="G674" s="4" t="str">
        <f t="shared" si="146"/>
        <v/>
      </c>
      <c r="H674" s="4">
        <v>504</v>
      </c>
      <c r="I674" s="3">
        <v>0</v>
      </c>
      <c r="J674" s="3" t="str">
        <f t="shared" si="147"/>
        <v/>
      </c>
      <c r="K674" s="3" t="str">
        <f t="shared" si="148"/>
        <v/>
      </c>
      <c r="L674" s="11">
        <v>0.99930555555555556</v>
      </c>
      <c r="M674" s="1" t="str">
        <f ca="1">IF(E674&lt;=H674,IF(AND($C$1&gt;=E674,$C$1&lt;=H674),"〇","×"),IF(AND($C$1&gt;=E674,$C$1&lt;=F674),"〇","×"))</f>
        <v>×</v>
      </c>
      <c r="N674" s="1" t="str">
        <f>IF(E674&gt;H674,IF(AND($C$1&gt;=G674,$C$1&lt;=H674),"〇","×"),"")</f>
        <v/>
      </c>
      <c r="O674" s="1" t="str">
        <f t="shared" ca="1" si="154"/>
        <v>〇</v>
      </c>
      <c r="P674" s="1" t="str">
        <f t="shared" si="155"/>
        <v/>
      </c>
      <c r="Q674" s="1" t="str">
        <f t="shared" ca="1" si="156"/>
        <v>×</v>
      </c>
      <c r="R674" s="1" t="str">
        <f ca="1">IF(OR(M674="〇",N674="〇"),DATEDIF($A$1,AB674,"d")+1,"-")</f>
        <v>-</v>
      </c>
      <c r="S674" s="1">
        <f ca="1">IF(AND(M674="×",OR(N674="×",N674="")),DATEDIF($A$1,AA674,"d"),"-")</f>
        <v>217</v>
      </c>
      <c r="T674" s="10">
        <f t="shared" ca="1" si="149"/>
        <v>1</v>
      </c>
      <c r="U674" s="11">
        <f t="shared" si="150"/>
        <v>0.99930555555555556</v>
      </c>
      <c r="V674" s="11" t="str">
        <f t="shared" ca="1" si="151"/>
        <v>-</v>
      </c>
      <c r="W674" s="7">
        <f ca="1">IF(OR(M674="〇",N674="〇"),IF(E674&lt;=$C$1,YEAR(TODAY()),YEAR(TODAY())-1),IF(E674&lt;=$C$1,YEAR(TODAY())+1,YEAR(TODAY())))</f>
        <v>2022</v>
      </c>
      <c r="X674" s="7" t="str">
        <f t="shared" si="143"/>
        <v>0504</v>
      </c>
      <c r="Y674" s="7">
        <f ca="1">IF(H674&lt;$C$1,YEAR(TODAY())+1,YEAR(TODAY()))</f>
        <v>2022</v>
      </c>
      <c r="Z674" s="8" t="str">
        <f t="shared" si="144"/>
        <v>0504</v>
      </c>
      <c r="AA674" s="9">
        <f t="shared" ca="1" si="152"/>
        <v>44685</v>
      </c>
      <c r="AB674" s="9">
        <f t="shared" ca="1" si="153"/>
        <v>44685</v>
      </c>
    </row>
    <row r="675" spans="1:28" x14ac:dyDescent="0.7">
      <c r="A675" s="1" t="s">
        <v>690</v>
      </c>
      <c r="B675" s="1" t="s">
        <v>116</v>
      </c>
      <c r="C675" s="1">
        <v>5</v>
      </c>
      <c r="E675" s="4">
        <v>505</v>
      </c>
      <c r="F675" s="4" t="str">
        <f t="shared" si="145"/>
        <v/>
      </c>
      <c r="G675" s="4" t="str">
        <f t="shared" si="146"/>
        <v/>
      </c>
      <c r="H675" s="4">
        <v>505</v>
      </c>
      <c r="I675" s="3">
        <v>0</v>
      </c>
      <c r="J675" s="3" t="str">
        <f t="shared" si="147"/>
        <v/>
      </c>
      <c r="K675" s="3" t="str">
        <f t="shared" si="148"/>
        <v/>
      </c>
      <c r="L675" s="11">
        <v>0.99930555555555556</v>
      </c>
      <c r="M675" s="1" t="str">
        <f ca="1">IF(E675&lt;=H675,IF(AND($C$1&gt;=E675,$C$1&lt;=H675),"〇","×"),IF(AND($C$1&gt;=E675,$C$1&lt;=F675),"〇","×"))</f>
        <v>×</v>
      </c>
      <c r="N675" s="1" t="str">
        <f>IF(E675&gt;H675,IF(AND($C$1&gt;=G675,$C$1&lt;=H675),"〇","×"),"")</f>
        <v/>
      </c>
      <c r="O675" s="1" t="str">
        <f t="shared" ca="1" si="154"/>
        <v>〇</v>
      </c>
      <c r="P675" s="1" t="str">
        <f t="shared" si="155"/>
        <v/>
      </c>
      <c r="Q675" s="1" t="str">
        <f t="shared" ca="1" si="156"/>
        <v>×</v>
      </c>
      <c r="R675" s="1" t="str">
        <f ca="1">IF(OR(M675="〇",N675="〇"),DATEDIF($A$1,AB675,"d")+1,"-")</f>
        <v>-</v>
      </c>
      <c r="S675" s="1">
        <f ca="1">IF(AND(M675="×",OR(N675="×",N675="")),DATEDIF($A$1,AA675,"d"),"-")</f>
        <v>218</v>
      </c>
      <c r="T675" s="10">
        <f t="shared" ca="1" si="149"/>
        <v>1</v>
      </c>
      <c r="U675" s="11">
        <f t="shared" si="150"/>
        <v>0.99930555555555556</v>
      </c>
      <c r="V675" s="11" t="str">
        <f t="shared" ca="1" si="151"/>
        <v>-</v>
      </c>
      <c r="W675" s="7">
        <f ca="1">IF(OR(M675="〇",N675="〇"),IF(E675&lt;=$C$1,YEAR(TODAY()),YEAR(TODAY())-1),IF(E675&lt;=$C$1,YEAR(TODAY())+1,YEAR(TODAY())))</f>
        <v>2022</v>
      </c>
      <c r="X675" s="7" t="str">
        <f t="shared" si="143"/>
        <v>0505</v>
      </c>
      <c r="Y675" s="7">
        <f ca="1">IF(H675&lt;$C$1,YEAR(TODAY())+1,YEAR(TODAY()))</f>
        <v>2022</v>
      </c>
      <c r="Z675" s="8" t="str">
        <f t="shared" si="144"/>
        <v>0505</v>
      </c>
      <c r="AA675" s="9">
        <f t="shared" ca="1" si="152"/>
        <v>44686</v>
      </c>
      <c r="AB675" s="9">
        <f t="shared" ca="1" si="153"/>
        <v>44686</v>
      </c>
    </row>
    <row r="676" spans="1:28" x14ac:dyDescent="0.7">
      <c r="A676" s="1" t="s">
        <v>691</v>
      </c>
      <c r="B676" s="1" t="s">
        <v>116</v>
      </c>
      <c r="C676" s="1">
        <v>5</v>
      </c>
      <c r="E676" s="4">
        <v>715</v>
      </c>
      <c r="F676" s="4" t="str">
        <f t="shared" si="145"/>
        <v/>
      </c>
      <c r="G676" s="4" t="str">
        <f t="shared" si="146"/>
        <v/>
      </c>
      <c r="H676" s="4">
        <v>715</v>
      </c>
      <c r="I676" s="3">
        <v>0</v>
      </c>
      <c r="J676" s="3" t="str">
        <f t="shared" si="147"/>
        <v/>
      </c>
      <c r="K676" s="3" t="str">
        <f t="shared" si="148"/>
        <v/>
      </c>
      <c r="L676" s="11">
        <v>0.99930555555555556</v>
      </c>
      <c r="M676" s="1" t="str">
        <f ca="1">IF(E676&lt;=H676,IF(AND($C$1&gt;=E676,$C$1&lt;=H676),"〇","×"),IF(AND($C$1&gt;=E676,$C$1&lt;=F676),"〇","×"))</f>
        <v>×</v>
      </c>
      <c r="N676" s="1" t="str">
        <f>IF(E676&gt;H676,IF(AND($C$1&gt;=G676,$C$1&lt;=H676),"〇","×"),"")</f>
        <v/>
      </c>
      <c r="O676" s="1" t="str">
        <f t="shared" ca="1" si="154"/>
        <v>〇</v>
      </c>
      <c r="P676" s="1" t="str">
        <f t="shared" si="155"/>
        <v/>
      </c>
      <c r="Q676" s="1" t="str">
        <f t="shared" ca="1" si="156"/>
        <v>×</v>
      </c>
      <c r="R676" s="1" t="str">
        <f ca="1">IF(OR(M676="〇",N676="〇"),DATEDIF($A$1,AB676,"d")+1,"-")</f>
        <v>-</v>
      </c>
      <c r="S676" s="1">
        <f ca="1">IF(AND(M676="×",OR(N676="×",N676="")),DATEDIF($A$1,AA676,"d"),"-")</f>
        <v>289</v>
      </c>
      <c r="T676" s="10">
        <f t="shared" ca="1" si="149"/>
        <v>1</v>
      </c>
      <c r="U676" s="11">
        <f t="shared" si="150"/>
        <v>0.99930555555555556</v>
      </c>
      <c r="V676" s="11" t="str">
        <f t="shared" ca="1" si="151"/>
        <v>-</v>
      </c>
      <c r="W676" s="7">
        <f ca="1">IF(OR(M676="〇",N676="〇"),IF(E676&lt;=$C$1,YEAR(TODAY()),YEAR(TODAY())-1),IF(E676&lt;=$C$1,YEAR(TODAY())+1,YEAR(TODAY())))</f>
        <v>2022</v>
      </c>
      <c r="X676" s="7" t="str">
        <f t="shared" si="143"/>
        <v>0715</v>
      </c>
      <c r="Y676" s="7">
        <f ca="1">IF(H676&lt;$C$1,YEAR(TODAY())+1,YEAR(TODAY()))</f>
        <v>2022</v>
      </c>
      <c r="Z676" s="8" t="str">
        <f t="shared" si="144"/>
        <v>0715</v>
      </c>
      <c r="AA676" s="9">
        <f t="shared" ca="1" si="152"/>
        <v>44757</v>
      </c>
      <c r="AB676" s="9">
        <f t="shared" ca="1" si="153"/>
        <v>44757</v>
      </c>
    </row>
    <row r="677" spans="1:28" x14ac:dyDescent="0.7">
      <c r="A677" s="1" t="s">
        <v>692</v>
      </c>
      <c r="B677" s="1" t="s">
        <v>114</v>
      </c>
      <c r="C677" s="1">
        <v>5</v>
      </c>
      <c r="E677" s="4">
        <v>811</v>
      </c>
      <c r="F677" s="4" t="str">
        <f t="shared" si="145"/>
        <v/>
      </c>
      <c r="G677" s="4" t="str">
        <f t="shared" si="146"/>
        <v/>
      </c>
      <c r="H677" s="4">
        <v>811</v>
      </c>
      <c r="I677" s="3">
        <v>0</v>
      </c>
      <c r="J677" s="3" t="str">
        <f t="shared" si="147"/>
        <v/>
      </c>
      <c r="K677" s="3" t="str">
        <f t="shared" si="148"/>
        <v/>
      </c>
      <c r="L677" s="11">
        <v>0.99930555555555556</v>
      </c>
      <c r="M677" s="1" t="str">
        <f ca="1">IF(E677&lt;=H677,IF(AND($C$1&gt;=E677,$C$1&lt;=H677),"〇","×"),IF(AND($C$1&gt;=E677,$C$1&lt;=F677),"〇","×"))</f>
        <v>×</v>
      </c>
      <c r="N677" s="1" t="str">
        <f>IF(E677&gt;H677,IF(AND($C$1&gt;=G677,$C$1&lt;=H677),"〇","×"),"")</f>
        <v/>
      </c>
      <c r="O677" s="1" t="str">
        <f t="shared" ca="1" si="154"/>
        <v>〇</v>
      </c>
      <c r="P677" s="1" t="str">
        <f t="shared" si="155"/>
        <v/>
      </c>
      <c r="Q677" s="1" t="str">
        <f t="shared" ca="1" si="156"/>
        <v>×</v>
      </c>
      <c r="R677" s="1" t="str">
        <f ca="1">IF(OR(M677="〇",N677="〇"),DATEDIF($A$1,AB677,"d")+1,"-")</f>
        <v>-</v>
      </c>
      <c r="S677" s="1">
        <f ca="1">IF(AND(M677="×",OR(N677="×",N677="")),DATEDIF($A$1,AA677,"d"),"-")</f>
        <v>316</v>
      </c>
      <c r="T677" s="10">
        <f t="shared" ca="1" si="149"/>
        <v>1</v>
      </c>
      <c r="U677" s="11">
        <f t="shared" si="150"/>
        <v>0.99930555555555556</v>
      </c>
      <c r="V677" s="11" t="str">
        <f t="shared" ca="1" si="151"/>
        <v>-</v>
      </c>
      <c r="W677" s="7">
        <f ca="1">IF(OR(M677="〇",N677="〇"),IF(E677&lt;=$C$1,YEAR(TODAY()),YEAR(TODAY())-1),IF(E677&lt;=$C$1,YEAR(TODAY())+1,YEAR(TODAY())))</f>
        <v>2022</v>
      </c>
      <c r="X677" s="7" t="str">
        <f t="shared" si="143"/>
        <v>0811</v>
      </c>
      <c r="Y677" s="7">
        <f ca="1">IF(H677&lt;$C$1,YEAR(TODAY())+1,YEAR(TODAY()))</f>
        <v>2022</v>
      </c>
      <c r="Z677" s="8" t="str">
        <f t="shared" si="144"/>
        <v>0811</v>
      </c>
      <c r="AA677" s="9">
        <f t="shared" ca="1" si="152"/>
        <v>44784</v>
      </c>
      <c r="AB677" s="9">
        <f t="shared" ca="1" si="153"/>
        <v>44784</v>
      </c>
    </row>
    <row r="678" spans="1:28" x14ac:dyDescent="0.7">
      <c r="A678" s="1" t="s">
        <v>693</v>
      </c>
      <c r="B678" s="1" t="s">
        <v>60</v>
      </c>
      <c r="C678" s="1">
        <v>5</v>
      </c>
      <c r="E678" s="4">
        <v>917</v>
      </c>
      <c r="F678" s="4" t="str">
        <f t="shared" si="145"/>
        <v/>
      </c>
      <c r="G678" s="4" t="str">
        <f t="shared" si="146"/>
        <v/>
      </c>
      <c r="H678" s="4">
        <v>917</v>
      </c>
      <c r="I678" s="3">
        <v>0</v>
      </c>
      <c r="J678" s="3" t="str">
        <f t="shared" si="147"/>
        <v/>
      </c>
      <c r="K678" s="3" t="str">
        <f t="shared" si="148"/>
        <v/>
      </c>
      <c r="L678" s="11">
        <v>0.99930555555555556</v>
      </c>
      <c r="M678" s="1" t="str">
        <f ca="1">IF(E678&lt;=H678,IF(AND($C$1&gt;=E678,$C$1&lt;=H678),"〇","×"),IF(AND($C$1&gt;=E678,$C$1&lt;=F678),"〇","×"))</f>
        <v>×</v>
      </c>
      <c r="N678" s="1" t="str">
        <f>IF(E678&gt;H678,IF(AND($C$1&gt;=G678,$C$1&lt;=H678),"〇","×"),"")</f>
        <v/>
      </c>
      <c r="O678" s="1" t="str">
        <f t="shared" ca="1" si="154"/>
        <v>〇</v>
      </c>
      <c r="P678" s="1" t="str">
        <f t="shared" si="155"/>
        <v/>
      </c>
      <c r="Q678" s="1" t="str">
        <f t="shared" ca="1" si="156"/>
        <v>×</v>
      </c>
      <c r="R678" s="1" t="str">
        <f ca="1">IF(OR(M678="〇",N678="〇"),DATEDIF($A$1,AB678,"d")+1,"-")</f>
        <v>-</v>
      </c>
      <c r="S678" s="1">
        <f ca="1">IF(AND(M678="×",OR(N678="×",N678="")),DATEDIF($A$1,AA678,"d"),"-")</f>
        <v>353</v>
      </c>
      <c r="T678" s="10">
        <f t="shared" ca="1" si="149"/>
        <v>1</v>
      </c>
      <c r="U678" s="11">
        <f t="shared" si="150"/>
        <v>0.99930555555555556</v>
      </c>
      <c r="V678" s="11" t="str">
        <f t="shared" ca="1" si="151"/>
        <v>-</v>
      </c>
      <c r="W678" s="7">
        <f ca="1">IF(OR(M678="〇",N678="〇"),IF(E678&lt;=$C$1,YEAR(TODAY()),YEAR(TODAY())-1),IF(E678&lt;=$C$1,YEAR(TODAY())+1,YEAR(TODAY())))</f>
        <v>2022</v>
      </c>
      <c r="X678" s="7" t="str">
        <f t="shared" si="143"/>
        <v>0917</v>
      </c>
      <c r="Y678" s="7">
        <f ca="1">IF(H678&lt;$C$1,YEAR(TODAY())+1,YEAR(TODAY()))</f>
        <v>2022</v>
      </c>
      <c r="Z678" s="8" t="str">
        <f t="shared" si="144"/>
        <v>0917</v>
      </c>
      <c r="AA678" s="9">
        <f t="shared" ca="1" si="152"/>
        <v>44821</v>
      </c>
      <c r="AB678" s="9">
        <f t="shared" ca="1" si="153"/>
        <v>44821</v>
      </c>
    </row>
    <row r="679" spans="1:28" x14ac:dyDescent="0.7">
      <c r="A679" s="1" t="s">
        <v>694</v>
      </c>
      <c r="B679" s="1" t="s">
        <v>60</v>
      </c>
      <c r="C679" s="1">
        <v>5</v>
      </c>
      <c r="E679" s="4">
        <v>923</v>
      </c>
      <c r="F679" s="4" t="str">
        <f t="shared" si="145"/>
        <v/>
      </c>
      <c r="G679" s="4" t="str">
        <f t="shared" si="146"/>
        <v/>
      </c>
      <c r="H679" s="4">
        <v>923</v>
      </c>
      <c r="I679" s="3">
        <v>0</v>
      </c>
      <c r="J679" s="3" t="str">
        <f t="shared" si="147"/>
        <v/>
      </c>
      <c r="K679" s="3" t="str">
        <f t="shared" si="148"/>
        <v/>
      </c>
      <c r="L679" s="11">
        <v>0.99930555555555556</v>
      </c>
      <c r="M679" s="1" t="str">
        <f ca="1">IF(E679&lt;=H679,IF(AND($C$1&gt;=E679,$C$1&lt;=H679),"〇","×"),IF(AND($C$1&gt;=E679,$C$1&lt;=F679),"〇","×"))</f>
        <v>×</v>
      </c>
      <c r="N679" s="1" t="str">
        <f>IF(E679&gt;H679,IF(AND($C$1&gt;=G679,$C$1&lt;=H679),"〇","×"),"")</f>
        <v/>
      </c>
      <c r="O679" s="1" t="str">
        <f t="shared" ca="1" si="154"/>
        <v>〇</v>
      </c>
      <c r="P679" s="1" t="str">
        <f t="shared" si="155"/>
        <v/>
      </c>
      <c r="Q679" s="1" t="str">
        <f t="shared" ca="1" si="156"/>
        <v>×</v>
      </c>
      <c r="R679" s="1" t="str">
        <f ca="1">IF(OR(M679="〇",N679="〇"),DATEDIF($A$1,AB679,"d")+1,"-")</f>
        <v>-</v>
      </c>
      <c r="S679" s="1">
        <f ca="1">IF(AND(M679="×",OR(N679="×",N679="")),DATEDIF($A$1,AA679,"d"),"-")</f>
        <v>359</v>
      </c>
      <c r="T679" s="10">
        <f t="shared" ca="1" si="149"/>
        <v>1</v>
      </c>
      <c r="U679" s="11">
        <f t="shared" si="150"/>
        <v>0.99930555555555556</v>
      </c>
      <c r="V679" s="11" t="str">
        <f t="shared" ca="1" si="151"/>
        <v>-</v>
      </c>
      <c r="W679" s="7">
        <f ca="1">IF(OR(M679="〇",N679="〇"),IF(E679&lt;=$C$1,YEAR(TODAY()),YEAR(TODAY())-1),IF(E679&lt;=$C$1,YEAR(TODAY())+1,YEAR(TODAY())))</f>
        <v>2022</v>
      </c>
      <c r="X679" s="7" t="str">
        <f t="shared" si="143"/>
        <v>0923</v>
      </c>
      <c r="Y679" s="7">
        <f ca="1">IF(H679&lt;$C$1,YEAR(TODAY())+1,YEAR(TODAY()))</f>
        <v>2022</v>
      </c>
      <c r="Z679" s="8" t="str">
        <f t="shared" si="144"/>
        <v>0923</v>
      </c>
      <c r="AA679" s="9">
        <f t="shared" ca="1" si="152"/>
        <v>44827</v>
      </c>
      <c r="AB679" s="9">
        <f t="shared" ca="1" si="153"/>
        <v>44827</v>
      </c>
    </row>
    <row r="680" spans="1:28" x14ac:dyDescent="0.7">
      <c r="A680" s="1" t="s">
        <v>695</v>
      </c>
      <c r="B680" s="1" t="s">
        <v>60</v>
      </c>
      <c r="C680" s="1">
        <v>5</v>
      </c>
      <c r="E680" s="4">
        <v>924</v>
      </c>
      <c r="F680" s="4" t="str">
        <f t="shared" si="145"/>
        <v/>
      </c>
      <c r="G680" s="4" t="str">
        <f t="shared" si="146"/>
        <v/>
      </c>
      <c r="H680" s="4">
        <v>924</v>
      </c>
      <c r="I680" s="3">
        <v>0</v>
      </c>
      <c r="J680" s="3" t="str">
        <f t="shared" si="147"/>
        <v/>
      </c>
      <c r="K680" s="3" t="str">
        <f t="shared" si="148"/>
        <v/>
      </c>
      <c r="L680" s="11">
        <v>0.99930555555555556</v>
      </c>
      <c r="M680" s="1" t="str">
        <f ca="1">IF(E680&lt;=H680,IF(AND($C$1&gt;=E680,$C$1&lt;=H680),"〇","×"),IF(AND($C$1&gt;=E680,$C$1&lt;=F680),"〇","×"))</f>
        <v>×</v>
      </c>
      <c r="N680" s="1" t="str">
        <f>IF(E680&gt;H680,IF(AND($C$1&gt;=G680,$C$1&lt;=H680),"〇","×"),"")</f>
        <v/>
      </c>
      <c r="O680" s="1" t="str">
        <f t="shared" ca="1" si="154"/>
        <v>〇</v>
      </c>
      <c r="P680" s="1" t="str">
        <f t="shared" si="155"/>
        <v/>
      </c>
      <c r="Q680" s="1" t="str">
        <f t="shared" ca="1" si="156"/>
        <v>×</v>
      </c>
      <c r="R680" s="1" t="str">
        <f ca="1">IF(OR(M680="〇",N680="〇"),DATEDIF($A$1,AB680,"d")+1,"-")</f>
        <v>-</v>
      </c>
      <c r="S680" s="1">
        <f ca="1">IF(AND(M680="×",OR(N680="×",N680="")),DATEDIF($A$1,AA680,"d"),"-")</f>
        <v>360</v>
      </c>
      <c r="T680" s="10">
        <f t="shared" ca="1" si="149"/>
        <v>1</v>
      </c>
      <c r="U680" s="11">
        <f t="shared" si="150"/>
        <v>0.99930555555555556</v>
      </c>
      <c r="V680" s="11" t="str">
        <f t="shared" ca="1" si="151"/>
        <v>-</v>
      </c>
      <c r="W680" s="7">
        <f ca="1">IF(OR(M680="〇",N680="〇"),IF(E680&lt;=$C$1,YEAR(TODAY()),YEAR(TODAY())-1),IF(E680&lt;=$C$1,YEAR(TODAY())+1,YEAR(TODAY())))</f>
        <v>2022</v>
      </c>
      <c r="X680" s="7" t="str">
        <f t="shared" si="143"/>
        <v>0924</v>
      </c>
      <c r="Y680" s="7">
        <f ca="1">IF(H680&lt;$C$1,YEAR(TODAY())+1,YEAR(TODAY()))</f>
        <v>2022</v>
      </c>
      <c r="Z680" s="8" t="str">
        <f t="shared" si="144"/>
        <v>0924</v>
      </c>
      <c r="AA680" s="9">
        <f t="shared" ca="1" si="152"/>
        <v>44828</v>
      </c>
      <c r="AB680" s="9">
        <f t="shared" ca="1" si="153"/>
        <v>44828</v>
      </c>
    </row>
    <row r="681" spans="1:28" x14ac:dyDescent="0.7">
      <c r="A681" s="1" t="s">
        <v>696</v>
      </c>
      <c r="B681" s="1" t="s">
        <v>115</v>
      </c>
      <c r="C681" s="1">
        <v>5</v>
      </c>
      <c r="E681" s="4">
        <v>1010</v>
      </c>
      <c r="F681" s="4" t="str">
        <f t="shared" si="145"/>
        <v/>
      </c>
      <c r="G681" s="4" t="str">
        <f t="shared" si="146"/>
        <v/>
      </c>
      <c r="H681" s="4">
        <v>1010</v>
      </c>
      <c r="I681" s="3">
        <v>0</v>
      </c>
      <c r="J681" s="3" t="str">
        <f t="shared" si="147"/>
        <v/>
      </c>
      <c r="K681" s="3" t="str">
        <f t="shared" si="148"/>
        <v/>
      </c>
      <c r="L681" s="11">
        <v>0.99930555555555556</v>
      </c>
      <c r="M681" s="1" t="str">
        <f ca="1">IF(E681&lt;=H681,IF(AND($C$1&gt;=E681,$C$1&lt;=H681),"〇","×"),IF(AND($C$1&gt;=E681,$C$1&lt;=F681),"〇","×"))</f>
        <v>×</v>
      </c>
      <c r="N681" s="1" t="str">
        <f>IF(E681&gt;H681,IF(AND($C$1&gt;=G681,$C$1&lt;=H681),"〇","×"),"")</f>
        <v/>
      </c>
      <c r="O681" s="1" t="str">
        <f t="shared" ca="1" si="154"/>
        <v>〇</v>
      </c>
      <c r="P681" s="1" t="str">
        <f t="shared" si="155"/>
        <v/>
      </c>
      <c r="Q681" s="1" t="str">
        <f t="shared" ca="1" si="156"/>
        <v>×</v>
      </c>
      <c r="R681" s="1" t="str">
        <f ca="1">IF(OR(M681="〇",N681="〇"),DATEDIF($A$1,AB681,"d")+1,"-")</f>
        <v>-</v>
      </c>
      <c r="S681" s="1">
        <f ca="1">IF(AND(M681="×",OR(N681="×",N681="")),DATEDIF($A$1,AA681,"d"),"-")</f>
        <v>11</v>
      </c>
      <c r="T681" s="10">
        <f t="shared" ca="1" si="149"/>
        <v>1</v>
      </c>
      <c r="U681" s="11">
        <f t="shared" si="150"/>
        <v>0.99930555555555556</v>
      </c>
      <c r="V681" s="11" t="str">
        <f t="shared" ca="1" si="151"/>
        <v>-</v>
      </c>
      <c r="W681" s="7">
        <f ca="1">IF(OR(M681="〇",N681="〇"),IF(E681&lt;=$C$1,YEAR(TODAY()),YEAR(TODAY())-1),IF(E681&lt;=$C$1,YEAR(TODAY())+1,YEAR(TODAY())))</f>
        <v>2021</v>
      </c>
      <c r="X681" s="7" t="str">
        <f t="shared" si="143"/>
        <v>1010</v>
      </c>
      <c r="Y681" s="7">
        <f ca="1">IF(H681&lt;$C$1,YEAR(TODAY())+1,YEAR(TODAY()))</f>
        <v>2021</v>
      </c>
      <c r="Z681" s="8" t="str">
        <f t="shared" si="144"/>
        <v>1010</v>
      </c>
      <c r="AA681" s="9">
        <f t="shared" ca="1" si="152"/>
        <v>44479</v>
      </c>
      <c r="AB681" s="9">
        <f t="shared" ca="1" si="153"/>
        <v>44479</v>
      </c>
    </row>
    <row r="682" spans="1:28" x14ac:dyDescent="0.7">
      <c r="A682" s="1" t="s">
        <v>697</v>
      </c>
      <c r="B682" s="1" t="s">
        <v>114</v>
      </c>
      <c r="C682" s="1">
        <v>5</v>
      </c>
      <c r="E682" s="4">
        <v>1103</v>
      </c>
      <c r="F682" s="4" t="str">
        <f t="shared" si="145"/>
        <v/>
      </c>
      <c r="G682" s="4" t="str">
        <f t="shared" si="146"/>
        <v/>
      </c>
      <c r="H682" s="4">
        <v>1103</v>
      </c>
      <c r="I682" s="3">
        <v>0</v>
      </c>
      <c r="J682" s="3" t="str">
        <f t="shared" si="147"/>
        <v/>
      </c>
      <c r="K682" s="3" t="str">
        <f t="shared" si="148"/>
        <v/>
      </c>
      <c r="L682" s="11">
        <v>0.99930555555555556</v>
      </c>
      <c r="M682" s="1" t="str">
        <f ca="1">IF(E682&lt;=H682,IF(AND($C$1&gt;=E682,$C$1&lt;=H682),"〇","×"),IF(AND($C$1&gt;=E682,$C$1&lt;=F682),"〇","×"))</f>
        <v>×</v>
      </c>
      <c r="N682" s="1" t="str">
        <f>IF(E682&gt;H682,IF(AND($C$1&gt;=G682,$C$1&lt;=H682),"〇","×"),"")</f>
        <v/>
      </c>
      <c r="O682" s="1" t="str">
        <f t="shared" ca="1" si="154"/>
        <v>〇</v>
      </c>
      <c r="P682" s="1" t="str">
        <f t="shared" si="155"/>
        <v/>
      </c>
      <c r="Q682" s="1" t="str">
        <f t="shared" ca="1" si="156"/>
        <v>×</v>
      </c>
      <c r="R682" s="1" t="str">
        <f ca="1">IF(OR(M682="〇",N682="〇"),DATEDIF($A$1,AB682,"d")+1,"-")</f>
        <v>-</v>
      </c>
      <c r="S682" s="1">
        <f ca="1">IF(AND(M682="×",OR(N682="×",N682="")),DATEDIF($A$1,AA682,"d"),"-")</f>
        <v>35</v>
      </c>
      <c r="T682" s="10">
        <f t="shared" ca="1" si="149"/>
        <v>1</v>
      </c>
      <c r="U682" s="11">
        <f t="shared" si="150"/>
        <v>0.99930555555555556</v>
      </c>
      <c r="V682" s="11" t="str">
        <f t="shared" ca="1" si="151"/>
        <v>-</v>
      </c>
      <c r="W682" s="7">
        <f ca="1">IF(OR(M682="〇",N682="〇"),IF(E682&lt;=$C$1,YEAR(TODAY()),YEAR(TODAY())-1),IF(E682&lt;=$C$1,YEAR(TODAY())+1,YEAR(TODAY())))</f>
        <v>2021</v>
      </c>
      <c r="X682" s="7" t="str">
        <f t="shared" si="143"/>
        <v>1103</v>
      </c>
      <c r="Y682" s="7">
        <f ca="1">IF(H682&lt;$C$1,YEAR(TODAY())+1,YEAR(TODAY()))</f>
        <v>2021</v>
      </c>
      <c r="Z682" s="8" t="str">
        <f t="shared" si="144"/>
        <v>1103</v>
      </c>
      <c r="AA682" s="9">
        <f t="shared" ca="1" si="152"/>
        <v>44503</v>
      </c>
      <c r="AB682" s="9">
        <f t="shared" ca="1" si="153"/>
        <v>44503</v>
      </c>
    </row>
    <row r="683" spans="1:28" x14ac:dyDescent="0.7">
      <c r="A683" s="1" t="s">
        <v>698</v>
      </c>
      <c r="B683" s="1" t="s">
        <v>114</v>
      </c>
      <c r="C683" s="1">
        <v>5</v>
      </c>
      <c r="E683" s="4">
        <v>1123</v>
      </c>
      <c r="F683" s="4" t="str">
        <f t="shared" si="145"/>
        <v/>
      </c>
      <c r="G683" s="4" t="str">
        <f t="shared" si="146"/>
        <v/>
      </c>
      <c r="H683" s="4">
        <v>1123</v>
      </c>
      <c r="I683" s="3">
        <v>0</v>
      </c>
      <c r="J683" s="3" t="str">
        <f t="shared" si="147"/>
        <v/>
      </c>
      <c r="K683" s="3" t="str">
        <f t="shared" si="148"/>
        <v/>
      </c>
      <c r="L683" s="11">
        <v>0.99930555555555556</v>
      </c>
      <c r="M683" s="1" t="str">
        <f ca="1">IF(E683&lt;=H683,IF(AND($C$1&gt;=E683,$C$1&lt;=H683),"〇","×"),IF(AND($C$1&gt;=E683,$C$1&lt;=F683),"〇","×"))</f>
        <v>×</v>
      </c>
      <c r="N683" s="1" t="str">
        <f>IF(E683&gt;H683,IF(AND($C$1&gt;=G683,$C$1&lt;=H683),"〇","×"),"")</f>
        <v/>
      </c>
      <c r="O683" s="1" t="str">
        <f t="shared" ca="1" si="154"/>
        <v>〇</v>
      </c>
      <c r="P683" s="1" t="str">
        <f t="shared" si="155"/>
        <v/>
      </c>
      <c r="Q683" s="1" t="str">
        <f t="shared" ca="1" si="156"/>
        <v>×</v>
      </c>
      <c r="R683" s="1" t="str">
        <f ca="1">IF(OR(M683="〇",N683="〇"),DATEDIF($A$1,AB683,"d")+1,"-")</f>
        <v>-</v>
      </c>
      <c r="S683" s="1">
        <f ca="1">IF(AND(M683="×",OR(N683="×",N683="")),DATEDIF($A$1,AA683,"d"),"-")</f>
        <v>55</v>
      </c>
      <c r="T683" s="10">
        <f t="shared" ca="1" si="149"/>
        <v>1</v>
      </c>
      <c r="U683" s="11">
        <f t="shared" si="150"/>
        <v>0.99930555555555556</v>
      </c>
      <c r="V683" s="11" t="str">
        <f t="shared" ca="1" si="151"/>
        <v>-</v>
      </c>
      <c r="W683" s="7">
        <f ca="1">IF(OR(M683="〇",N683="〇"),IF(E683&lt;=$C$1,YEAR(TODAY()),YEAR(TODAY())-1),IF(E683&lt;=$C$1,YEAR(TODAY())+1,YEAR(TODAY())))</f>
        <v>2021</v>
      </c>
      <c r="X683" s="7" t="str">
        <f t="shared" si="143"/>
        <v>1123</v>
      </c>
      <c r="Y683" s="7">
        <f ca="1">IF(H683&lt;$C$1,YEAR(TODAY())+1,YEAR(TODAY()))</f>
        <v>2021</v>
      </c>
      <c r="Z683" s="8" t="str">
        <f t="shared" si="144"/>
        <v>1123</v>
      </c>
      <c r="AA683" s="9">
        <f t="shared" ca="1" si="152"/>
        <v>44523</v>
      </c>
      <c r="AB683" s="9">
        <f t="shared" ca="1" si="153"/>
        <v>44523</v>
      </c>
    </row>
    <row r="684" spans="1:28" x14ac:dyDescent="0.7">
      <c r="A684" s="1" t="s">
        <v>699</v>
      </c>
      <c r="B684" s="1" t="s">
        <v>114</v>
      </c>
      <c r="C684" s="1">
        <v>5</v>
      </c>
      <c r="E684" s="4">
        <v>1223</v>
      </c>
      <c r="F684" s="4" t="str">
        <f t="shared" si="145"/>
        <v/>
      </c>
      <c r="G684" s="4" t="str">
        <f t="shared" si="146"/>
        <v/>
      </c>
      <c r="H684" s="4">
        <v>1223</v>
      </c>
      <c r="I684" s="3">
        <v>0</v>
      </c>
      <c r="J684" s="3" t="str">
        <f t="shared" si="147"/>
        <v/>
      </c>
      <c r="K684" s="3" t="str">
        <f t="shared" si="148"/>
        <v/>
      </c>
      <c r="L684" s="11">
        <v>0.99930555555555556</v>
      </c>
      <c r="M684" s="1" t="str">
        <f ca="1">IF(E684&lt;=H684,IF(AND($C$1&gt;=E684,$C$1&lt;=H684),"〇","×"),IF(AND($C$1&gt;=E684,$C$1&lt;=F684),"〇","×"))</f>
        <v>×</v>
      </c>
      <c r="N684" s="1" t="str">
        <f>IF(E684&gt;H684,IF(AND($C$1&gt;=G684,$C$1&lt;=H684),"〇","×"),"")</f>
        <v/>
      </c>
      <c r="O684" s="1" t="str">
        <f t="shared" ca="1" si="154"/>
        <v>〇</v>
      </c>
      <c r="P684" s="1" t="str">
        <f t="shared" si="155"/>
        <v/>
      </c>
      <c r="Q684" s="1" t="str">
        <f t="shared" ca="1" si="156"/>
        <v>×</v>
      </c>
      <c r="R684" s="1" t="str">
        <f ca="1">IF(OR(M684="〇",N684="〇"),DATEDIF($A$1,AB684,"d")+1,"-")</f>
        <v>-</v>
      </c>
      <c r="S684" s="1">
        <f ca="1">IF(AND(M684="×",OR(N684="×",N684="")),DATEDIF($A$1,AA684,"d"),"-")</f>
        <v>85</v>
      </c>
      <c r="T684" s="10">
        <f t="shared" ca="1" si="149"/>
        <v>1</v>
      </c>
      <c r="U684" s="11">
        <f t="shared" si="150"/>
        <v>0.99930555555555556</v>
      </c>
      <c r="V684" s="11" t="str">
        <f t="shared" ca="1" si="151"/>
        <v>-</v>
      </c>
      <c r="W684" s="7">
        <f ca="1">IF(OR(M684="〇",N684="〇"),IF(E684&lt;=$C$1,YEAR(TODAY()),YEAR(TODAY())-1),IF(E684&lt;=$C$1,YEAR(TODAY())+1,YEAR(TODAY())))</f>
        <v>2021</v>
      </c>
      <c r="X684" s="7" t="str">
        <f t="shared" si="143"/>
        <v>1223</v>
      </c>
      <c r="Y684" s="7">
        <f ca="1">IF(H684&lt;$C$1,YEAR(TODAY())+1,YEAR(TODAY()))</f>
        <v>2021</v>
      </c>
      <c r="Z684" s="8" t="str">
        <f t="shared" si="144"/>
        <v>1223</v>
      </c>
      <c r="AA684" s="9">
        <f t="shared" ca="1" si="152"/>
        <v>44553</v>
      </c>
      <c r="AB684" s="9">
        <f t="shared" ca="1" si="153"/>
        <v>44553</v>
      </c>
    </row>
    <row r="685" spans="1:28" x14ac:dyDescent="0.7">
      <c r="A685" s="1" t="s">
        <v>700</v>
      </c>
      <c r="B685" s="1" t="s">
        <v>114</v>
      </c>
      <c r="C685" s="1">
        <v>5</v>
      </c>
      <c r="E685" s="4">
        <v>101</v>
      </c>
      <c r="F685" s="4" t="str">
        <f t="shared" si="145"/>
        <v/>
      </c>
      <c r="G685" s="4" t="str">
        <f t="shared" si="146"/>
        <v/>
      </c>
      <c r="H685" s="4">
        <v>101</v>
      </c>
      <c r="I685" s="3">
        <v>0</v>
      </c>
      <c r="J685" s="3" t="str">
        <f t="shared" si="147"/>
        <v/>
      </c>
      <c r="K685" s="3" t="str">
        <f t="shared" si="148"/>
        <v/>
      </c>
      <c r="L685" s="11">
        <v>0.99930555555555556</v>
      </c>
      <c r="M685" s="1" t="str">
        <f ca="1">IF(E685&lt;=H685,IF(AND($C$1&gt;=E685,$C$1&lt;=H685),"〇","×"),IF(AND($C$1&gt;=E685,$C$1&lt;=F685),"〇","×"))</f>
        <v>×</v>
      </c>
      <c r="N685" s="1" t="str">
        <f>IF(E685&gt;H685,IF(AND($C$1&gt;=G685,$C$1&lt;=H685),"〇","×"),"")</f>
        <v/>
      </c>
      <c r="O685" s="1" t="str">
        <f t="shared" ca="1" si="154"/>
        <v>〇</v>
      </c>
      <c r="P685" s="1" t="str">
        <f t="shared" si="155"/>
        <v/>
      </c>
      <c r="Q685" s="1" t="str">
        <f t="shared" ca="1" si="156"/>
        <v>×</v>
      </c>
      <c r="R685" s="1" t="str">
        <f ca="1">IF(OR(M685="〇",N685="〇"),DATEDIF($A$1,AB685,"d")+1,"-")</f>
        <v>-</v>
      </c>
      <c r="S685" s="1">
        <f ca="1">IF(AND(M685="×",OR(N685="×",N685="")),DATEDIF($A$1,AA685,"d"),"-")</f>
        <v>94</v>
      </c>
      <c r="T685" s="10">
        <f t="shared" ca="1" si="149"/>
        <v>1</v>
      </c>
      <c r="U685" s="11">
        <f t="shared" si="150"/>
        <v>0.99930555555555556</v>
      </c>
      <c r="V685" s="11" t="str">
        <f t="shared" ca="1" si="151"/>
        <v>-</v>
      </c>
      <c r="W685" s="7">
        <f ca="1">IF(OR(M685="〇",N685="〇"),IF(E685&lt;=$C$1,YEAR(TODAY()),YEAR(TODAY())-1),IF(E685&lt;=$C$1,YEAR(TODAY())+1,YEAR(TODAY())))</f>
        <v>2022</v>
      </c>
      <c r="X685" s="7" t="str">
        <f t="shared" si="143"/>
        <v>0101</v>
      </c>
      <c r="Y685" s="7">
        <f ca="1">IF(H685&lt;$C$1,YEAR(TODAY())+1,YEAR(TODAY()))</f>
        <v>2022</v>
      </c>
      <c r="Z685" s="8" t="str">
        <f t="shared" si="144"/>
        <v>0101</v>
      </c>
      <c r="AA685" s="9">
        <f t="shared" ca="1" si="152"/>
        <v>44562</v>
      </c>
      <c r="AB685" s="9">
        <f t="shared" ca="1" si="153"/>
        <v>44562</v>
      </c>
    </row>
    <row r="686" spans="1:28" x14ac:dyDescent="0.7">
      <c r="A686" s="1" t="s">
        <v>701</v>
      </c>
      <c r="B686" s="1" t="s">
        <v>116</v>
      </c>
      <c r="C686" s="1">
        <v>5</v>
      </c>
      <c r="E686" s="4">
        <v>115</v>
      </c>
      <c r="F686" s="4" t="str">
        <f t="shared" si="145"/>
        <v/>
      </c>
      <c r="G686" s="4" t="str">
        <f t="shared" si="146"/>
        <v/>
      </c>
      <c r="H686" s="4">
        <v>115</v>
      </c>
      <c r="I686" s="3">
        <v>0</v>
      </c>
      <c r="J686" s="3" t="str">
        <f t="shared" si="147"/>
        <v/>
      </c>
      <c r="K686" s="3" t="str">
        <f t="shared" si="148"/>
        <v/>
      </c>
      <c r="L686" s="11">
        <v>0.99930555555555556</v>
      </c>
      <c r="M686" s="1" t="str">
        <f ca="1">IF(E686&lt;=H686,IF(AND($C$1&gt;=E686,$C$1&lt;=H686),"〇","×"),IF(AND($C$1&gt;=E686,$C$1&lt;=F686),"〇","×"))</f>
        <v>×</v>
      </c>
      <c r="N686" s="1" t="str">
        <f>IF(E686&gt;H686,IF(AND($C$1&gt;=G686,$C$1&lt;=H686),"〇","×"),"")</f>
        <v/>
      </c>
      <c r="O686" s="1" t="str">
        <f t="shared" ca="1" si="154"/>
        <v>〇</v>
      </c>
      <c r="P686" s="1" t="str">
        <f t="shared" si="155"/>
        <v/>
      </c>
      <c r="Q686" s="1" t="str">
        <f t="shared" ca="1" si="156"/>
        <v>×</v>
      </c>
      <c r="R686" s="1" t="str">
        <f ca="1">IF(OR(M686="〇",N686="〇"),DATEDIF($A$1,AB686,"d")+1,"-")</f>
        <v>-</v>
      </c>
      <c r="S686" s="1">
        <f ca="1">IF(AND(M686="×",OR(N686="×",N686="")),DATEDIF($A$1,AA686,"d"),"-")</f>
        <v>108</v>
      </c>
      <c r="T686" s="10">
        <f t="shared" ca="1" si="149"/>
        <v>1</v>
      </c>
      <c r="U686" s="11">
        <f t="shared" si="150"/>
        <v>0.99930555555555556</v>
      </c>
      <c r="V686" s="11" t="str">
        <f t="shared" ca="1" si="151"/>
        <v>-</v>
      </c>
      <c r="W686" s="7">
        <f ca="1">IF(OR(M686="〇",N686="〇"),IF(E686&lt;=$C$1,YEAR(TODAY()),YEAR(TODAY())-1),IF(E686&lt;=$C$1,YEAR(TODAY())+1,YEAR(TODAY())))</f>
        <v>2022</v>
      </c>
      <c r="X686" s="7" t="str">
        <f t="shared" si="143"/>
        <v>0115</v>
      </c>
      <c r="Y686" s="7">
        <f ca="1">IF(H686&lt;$C$1,YEAR(TODAY())+1,YEAR(TODAY()))</f>
        <v>2022</v>
      </c>
      <c r="Z686" s="8" t="str">
        <f t="shared" si="144"/>
        <v>0115</v>
      </c>
      <c r="AA686" s="9">
        <f t="shared" ca="1" si="152"/>
        <v>44576</v>
      </c>
      <c r="AB686" s="9">
        <f t="shared" ca="1" si="153"/>
        <v>44576</v>
      </c>
    </row>
    <row r="687" spans="1:28" x14ac:dyDescent="0.7">
      <c r="A687" s="1" t="s">
        <v>702</v>
      </c>
      <c r="B687" s="1" t="s">
        <v>114</v>
      </c>
      <c r="C687" s="1">
        <v>5</v>
      </c>
      <c r="E687" s="4">
        <v>211</v>
      </c>
      <c r="F687" s="4" t="str">
        <f t="shared" si="145"/>
        <v/>
      </c>
      <c r="G687" s="4" t="str">
        <f t="shared" si="146"/>
        <v/>
      </c>
      <c r="H687" s="4">
        <v>211</v>
      </c>
      <c r="I687" s="3">
        <v>0</v>
      </c>
      <c r="J687" s="3" t="str">
        <f t="shared" si="147"/>
        <v/>
      </c>
      <c r="K687" s="3" t="str">
        <f t="shared" si="148"/>
        <v/>
      </c>
      <c r="L687" s="11">
        <v>0.99930555555555556</v>
      </c>
      <c r="M687" s="1" t="str">
        <f ca="1">IF(E687&lt;=H687,IF(AND($C$1&gt;=E687,$C$1&lt;=H687),"〇","×"),IF(AND($C$1&gt;=E687,$C$1&lt;=F687),"〇","×"))</f>
        <v>×</v>
      </c>
      <c r="N687" s="1" t="str">
        <f>IF(E687&gt;H687,IF(AND($C$1&gt;=G687,$C$1&lt;=H687),"〇","×"),"")</f>
        <v/>
      </c>
      <c r="O687" s="1" t="str">
        <f t="shared" ca="1" si="154"/>
        <v>〇</v>
      </c>
      <c r="P687" s="1" t="str">
        <f t="shared" si="155"/>
        <v/>
      </c>
      <c r="Q687" s="1" t="str">
        <f t="shared" ca="1" si="156"/>
        <v>×</v>
      </c>
      <c r="R687" s="1" t="str">
        <f ca="1">IF(OR(M687="〇",N687="〇"),DATEDIF($A$1,AB687,"d")+1,"-")</f>
        <v>-</v>
      </c>
      <c r="S687" s="1">
        <f ca="1">IF(AND(M687="×",OR(N687="×",N687="")),DATEDIF($A$1,AA687,"d"),"-")</f>
        <v>135</v>
      </c>
      <c r="T687" s="10">
        <f t="shared" ca="1" si="149"/>
        <v>1</v>
      </c>
      <c r="U687" s="11">
        <f t="shared" si="150"/>
        <v>0.99930555555555556</v>
      </c>
      <c r="V687" s="11" t="str">
        <f t="shared" ca="1" si="151"/>
        <v>-</v>
      </c>
      <c r="W687" s="7">
        <f ca="1">IF(OR(M687="〇",N687="〇"),IF(E687&lt;=$C$1,YEAR(TODAY()),YEAR(TODAY())-1),IF(E687&lt;=$C$1,YEAR(TODAY())+1,YEAR(TODAY())))</f>
        <v>2022</v>
      </c>
      <c r="X687" s="7" t="str">
        <f t="shared" si="143"/>
        <v>0211</v>
      </c>
      <c r="Y687" s="7">
        <f ca="1">IF(H687&lt;$C$1,YEAR(TODAY())+1,YEAR(TODAY()))</f>
        <v>2022</v>
      </c>
      <c r="Z687" s="8" t="str">
        <f t="shared" si="144"/>
        <v>0211</v>
      </c>
      <c r="AA687" s="9">
        <f t="shared" ca="1" si="152"/>
        <v>44603</v>
      </c>
      <c r="AB687" s="9">
        <f t="shared" ca="1" si="153"/>
        <v>44603</v>
      </c>
    </row>
    <row r="688" spans="1:28" x14ac:dyDescent="0.7">
      <c r="A688" s="1" t="s">
        <v>703</v>
      </c>
      <c r="B688" s="1" t="s">
        <v>116</v>
      </c>
      <c r="C688" s="1">
        <v>5</v>
      </c>
      <c r="E688" s="4">
        <v>212</v>
      </c>
      <c r="F688" s="4" t="str">
        <f t="shared" si="145"/>
        <v/>
      </c>
      <c r="G688" s="4" t="str">
        <f t="shared" si="146"/>
        <v/>
      </c>
      <c r="H688" s="4">
        <v>212</v>
      </c>
      <c r="I688" s="3">
        <v>0</v>
      </c>
      <c r="J688" s="3" t="str">
        <f t="shared" si="147"/>
        <v/>
      </c>
      <c r="K688" s="3" t="str">
        <f t="shared" si="148"/>
        <v/>
      </c>
      <c r="L688" s="11">
        <v>0.99930555555555556</v>
      </c>
      <c r="M688" s="1" t="str">
        <f ca="1">IF(E688&lt;=H688,IF(AND($C$1&gt;=E688,$C$1&lt;=H688),"〇","×"),IF(AND($C$1&gt;=E688,$C$1&lt;=F688),"〇","×"))</f>
        <v>×</v>
      </c>
      <c r="N688" s="1" t="str">
        <f>IF(E688&gt;H688,IF(AND($C$1&gt;=G688,$C$1&lt;=H688),"〇","×"),"")</f>
        <v/>
      </c>
      <c r="O688" s="1" t="str">
        <f t="shared" ca="1" si="154"/>
        <v>〇</v>
      </c>
      <c r="P688" s="1" t="str">
        <f t="shared" si="155"/>
        <v/>
      </c>
      <c r="Q688" s="1" t="str">
        <f t="shared" ca="1" si="156"/>
        <v>×</v>
      </c>
      <c r="R688" s="1" t="str">
        <f ca="1">IF(OR(M688="〇",N688="〇"),DATEDIF($A$1,AB688,"d")+1,"-")</f>
        <v>-</v>
      </c>
      <c r="S688" s="1">
        <f ca="1">IF(AND(M688="×",OR(N688="×",N688="")),DATEDIF($A$1,AA688,"d"),"-")</f>
        <v>136</v>
      </c>
      <c r="T688" s="10">
        <f t="shared" ca="1" si="149"/>
        <v>1</v>
      </c>
      <c r="U688" s="11">
        <f t="shared" si="150"/>
        <v>0.99930555555555556</v>
      </c>
      <c r="V688" s="11" t="str">
        <f t="shared" ca="1" si="151"/>
        <v>-</v>
      </c>
      <c r="W688" s="7">
        <f ca="1">IF(OR(M688="〇",N688="〇"),IF(E688&lt;=$C$1,YEAR(TODAY()),YEAR(TODAY())-1),IF(E688&lt;=$C$1,YEAR(TODAY())+1,YEAR(TODAY())))</f>
        <v>2022</v>
      </c>
      <c r="X688" s="7" t="str">
        <f t="shared" si="143"/>
        <v>0212</v>
      </c>
      <c r="Y688" s="7">
        <f ca="1">IF(H688&lt;$C$1,YEAR(TODAY())+1,YEAR(TODAY()))</f>
        <v>2022</v>
      </c>
      <c r="Z688" s="8" t="str">
        <f t="shared" si="144"/>
        <v>0212</v>
      </c>
      <c r="AA688" s="9">
        <f t="shared" ca="1" si="152"/>
        <v>44604</v>
      </c>
      <c r="AB688" s="9">
        <f t="shared" ca="1" si="153"/>
        <v>44604</v>
      </c>
    </row>
    <row r="689" spans="1:28" x14ac:dyDescent="0.7">
      <c r="A689" s="1" t="s">
        <v>704</v>
      </c>
      <c r="B689" s="1" t="s">
        <v>117</v>
      </c>
      <c r="C689" s="1">
        <v>5</v>
      </c>
      <c r="E689" s="4">
        <v>321</v>
      </c>
      <c r="F689" s="4" t="str">
        <f t="shared" si="145"/>
        <v/>
      </c>
      <c r="G689" s="4" t="str">
        <f t="shared" si="146"/>
        <v/>
      </c>
      <c r="H689" s="4">
        <v>321</v>
      </c>
      <c r="I689" s="3">
        <v>0</v>
      </c>
      <c r="J689" s="3" t="str">
        <f t="shared" si="147"/>
        <v/>
      </c>
      <c r="K689" s="3" t="str">
        <f t="shared" si="148"/>
        <v/>
      </c>
      <c r="L689" s="11">
        <v>0.99930555555555556</v>
      </c>
      <c r="M689" s="1" t="str">
        <f ca="1">IF(E689&lt;=H689,IF(AND($C$1&gt;=E689,$C$1&lt;=H689),"〇","×"),IF(AND($C$1&gt;=E689,$C$1&lt;=F689),"〇","×"))</f>
        <v>×</v>
      </c>
      <c r="N689" s="1" t="str">
        <f>IF(E689&gt;H689,IF(AND($C$1&gt;=G689,$C$1&lt;=H689),"〇","×"),"")</f>
        <v/>
      </c>
      <c r="O689" s="1" t="str">
        <f t="shared" ca="1" si="154"/>
        <v>〇</v>
      </c>
      <c r="P689" s="1" t="str">
        <f t="shared" si="155"/>
        <v/>
      </c>
      <c r="Q689" s="1" t="str">
        <f t="shared" ca="1" si="156"/>
        <v>×</v>
      </c>
      <c r="R689" s="1" t="str">
        <f ca="1">IF(OR(M689="〇",N689="〇"),DATEDIF($A$1,AB689,"d")+1,"-")</f>
        <v>-</v>
      </c>
      <c r="S689" s="1">
        <f ca="1">IF(AND(M689="×",OR(N689="×",N689="")),DATEDIF($A$1,AA689,"d"),"-")</f>
        <v>173</v>
      </c>
      <c r="T689" s="10">
        <f t="shared" ca="1" si="149"/>
        <v>1</v>
      </c>
      <c r="U689" s="11">
        <f t="shared" si="150"/>
        <v>0.99930555555555556</v>
      </c>
      <c r="V689" s="11" t="str">
        <f t="shared" ca="1" si="151"/>
        <v>-</v>
      </c>
      <c r="W689" s="7">
        <f ca="1">IF(OR(M689="〇",N689="〇"),IF(E689&lt;=$C$1,YEAR(TODAY()),YEAR(TODAY())-1),IF(E689&lt;=$C$1,YEAR(TODAY())+1,YEAR(TODAY())))</f>
        <v>2022</v>
      </c>
      <c r="X689" s="7" t="str">
        <f t="shared" si="143"/>
        <v>0321</v>
      </c>
      <c r="Y689" s="7">
        <f ca="1">IF(H689&lt;$C$1,YEAR(TODAY())+1,YEAR(TODAY()))</f>
        <v>2022</v>
      </c>
      <c r="Z689" s="8" t="str">
        <f t="shared" si="144"/>
        <v>0321</v>
      </c>
      <c r="AA689" s="9">
        <f t="shared" ca="1" si="152"/>
        <v>44641</v>
      </c>
      <c r="AB689" s="9">
        <f t="shared" ca="1" si="153"/>
        <v>44641</v>
      </c>
    </row>
    <row r="690" spans="1:28" x14ac:dyDescent="0.7">
      <c r="A690" s="1" t="s">
        <v>705</v>
      </c>
      <c r="B690" s="1" t="s">
        <v>115</v>
      </c>
      <c r="C690" s="1">
        <v>5</v>
      </c>
      <c r="E690" s="4">
        <v>429</v>
      </c>
      <c r="F690" s="4" t="str">
        <f t="shared" si="145"/>
        <v/>
      </c>
      <c r="G690" s="4" t="str">
        <f t="shared" si="146"/>
        <v/>
      </c>
      <c r="H690" s="4">
        <v>429</v>
      </c>
      <c r="I690" s="3">
        <v>0</v>
      </c>
      <c r="J690" s="3" t="str">
        <f t="shared" si="147"/>
        <v/>
      </c>
      <c r="K690" s="3" t="str">
        <f t="shared" si="148"/>
        <v/>
      </c>
      <c r="L690" s="11">
        <v>0.99930555555555556</v>
      </c>
      <c r="M690" s="1" t="str">
        <f ca="1">IF(E690&lt;=H690,IF(AND($C$1&gt;=E690,$C$1&lt;=H690),"〇","×"),IF(AND($C$1&gt;=E690,$C$1&lt;=F690),"〇","×"))</f>
        <v>×</v>
      </c>
      <c r="N690" s="1" t="str">
        <f>IF(E690&gt;H690,IF(AND($C$1&gt;=G690,$C$1&lt;=H690),"〇","×"),"")</f>
        <v/>
      </c>
      <c r="O690" s="1" t="str">
        <f t="shared" ca="1" si="154"/>
        <v>〇</v>
      </c>
      <c r="P690" s="1" t="str">
        <f t="shared" si="155"/>
        <v/>
      </c>
      <c r="Q690" s="1" t="str">
        <f t="shared" ca="1" si="156"/>
        <v>×</v>
      </c>
      <c r="R690" s="1" t="str">
        <f ca="1">IF(OR(M690="〇",N690="〇"),DATEDIF($A$1,AB690,"d")+1,"-")</f>
        <v>-</v>
      </c>
      <c r="S690" s="1">
        <f ca="1">IF(AND(M690="×",OR(N690="×",N690="")),DATEDIF($A$1,AA690,"d"),"-")</f>
        <v>212</v>
      </c>
      <c r="T690" s="10">
        <f t="shared" ca="1" si="149"/>
        <v>1</v>
      </c>
      <c r="U690" s="11">
        <f t="shared" si="150"/>
        <v>0.99930555555555556</v>
      </c>
      <c r="V690" s="11" t="str">
        <f t="shared" ca="1" si="151"/>
        <v>-</v>
      </c>
      <c r="W690" s="7">
        <f ca="1">IF(OR(M690="〇",N690="〇"),IF(E690&lt;=$C$1,YEAR(TODAY()),YEAR(TODAY())-1),IF(E690&lt;=$C$1,YEAR(TODAY())+1,YEAR(TODAY())))</f>
        <v>2022</v>
      </c>
      <c r="X690" s="7" t="str">
        <f t="shared" si="143"/>
        <v>0429</v>
      </c>
      <c r="Y690" s="7">
        <f ca="1">IF(H690&lt;$C$1,YEAR(TODAY())+1,YEAR(TODAY()))</f>
        <v>2022</v>
      </c>
      <c r="Z690" s="8" t="str">
        <f t="shared" si="144"/>
        <v>0429</v>
      </c>
      <c r="AA690" s="9">
        <f t="shared" ca="1" si="152"/>
        <v>44680</v>
      </c>
      <c r="AB690" s="9">
        <f t="shared" ca="1" si="153"/>
        <v>44680</v>
      </c>
    </row>
    <row r="691" spans="1:28" x14ac:dyDescent="0.7">
      <c r="A691" s="1" t="s">
        <v>706</v>
      </c>
      <c r="B691" s="1" t="s">
        <v>115</v>
      </c>
      <c r="C691" s="1">
        <v>5</v>
      </c>
      <c r="E691" s="4">
        <v>430</v>
      </c>
      <c r="F691" s="4" t="str">
        <f t="shared" si="145"/>
        <v/>
      </c>
      <c r="G691" s="4" t="str">
        <f t="shared" si="146"/>
        <v/>
      </c>
      <c r="H691" s="4">
        <v>430</v>
      </c>
      <c r="I691" s="3">
        <v>0</v>
      </c>
      <c r="J691" s="3" t="str">
        <f t="shared" si="147"/>
        <v/>
      </c>
      <c r="K691" s="3" t="str">
        <f t="shared" si="148"/>
        <v/>
      </c>
      <c r="L691" s="11">
        <v>0.99930555555555556</v>
      </c>
      <c r="M691" s="1" t="str">
        <f ca="1">IF(E691&lt;=H691,IF(AND($C$1&gt;=E691,$C$1&lt;=H691),"〇","×"),IF(AND($C$1&gt;=E691,$C$1&lt;=F691),"〇","×"))</f>
        <v>×</v>
      </c>
      <c r="N691" s="1" t="str">
        <f>IF(E691&gt;H691,IF(AND($C$1&gt;=G691,$C$1&lt;=H691),"〇","×"),"")</f>
        <v/>
      </c>
      <c r="O691" s="1" t="str">
        <f t="shared" ca="1" si="154"/>
        <v>〇</v>
      </c>
      <c r="P691" s="1" t="str">
        <f t="shared" si="155"/>
        <v/>
      </c>
      <c r="Q691" s="1" t="str">
        <f t="shared" ca="1" si="156"/>
        <v>×</v>
      </c>
      <c r="R691" s="1" t="str">
        <f ca="1">IF(OR(M691="〇",N691="〇"),DATEDIF($A$1,AB691,"d")+1,"-")</f>
        <v>-</v>
      </c>
      <c r="S691" s="1">
        <f ca="1">IF(AND(M691="×",OR(N691="×",N691="")),DATEDIF($A$1,AA691,"d"),"-")</f>
        <v>213</v>
      </c>
      <c r="T691" s="10">
        <f t="shared" ca="1" si="149"/>
        <v>1</v>
      </c>
      <c r="U691" s="11">
        <f t="shared" si="150"/>
        <v>0.99930555555555556</v>
      </c>
      <c r="V691" s="11" t="str">
        <f t="shared" ca="1" si="151"/>
        <v>-</v>
      </c>
      <c r="W691" s="7">
        <f ca="1">IF(OR(M691="〇",N691="〇"),IF(E691&lt;=$C$1,YEAR(TODAY()),YEAR(TODAY())-1),IF(E691&lt;=$C$1,YEAR(TODAY())+1,YEAR(TODAY())))</f>
        <v>2022</v>
      </c>
      <c r="X691" s="7" t="str">
        <f t="shared" si="143"/>
        <v>0430</v>
      </c>
      <c r="Y691" s="7">
        <f ca="1">IF(H691&lt;$C$1,YEAR(TODAY())+1,YEAR(TODAY()))</f>
        <v>2022</v>
      </c>
      <c r="Z691" s="8" t="str">
        <f t="shared" si="144"/>
        <v>0430</v>
      </c>
      <c r="AA691" s="9">
        <f t="shared" ca="1" si="152"/>
        <v>44681</v>
      </c>
      <c r="AB691" s="9">
        <f t="shared" ca="1" si="153"/>
        <v>44681</v>
      </c>
    </row>
    <row r="692" spans="1:28" x14ac:dyDescent="0.7">
      <c r="A692" s="1" t="s">
        <v>707</v>
      </c>
      <c r="B692" s="1" t="s">
        <v>115</v>
      </c>
      <c r="C692" s="1">
        <v>5</v>
      </c>
      <c r="E692" s="4">
        <v>503</v>
      </c>
      <c r="F692" s="4" t="str">
        <f t="shared" si="145"/>
        <v/>
      </c>
      <c r="G692" s="4" t="str">
        <f t="shared" si="146"/>
        <v/>
      </c>
      <c r="H692" s="4">
        <v>503</v>
      </c>
      <c r="I692" s="3">
        <v>0</v>
      </c>
      <c r="J692" s="3" t="str">
        <f t="shared" si="147"/>
        <v/>
      </c>
      <c r="K692" s="3" t="str">
        <f t="shared" si="148"/>
        <v/>
      </c>
      <c r="L692" s="11">
        <v>0.99930555555555556</v>
      </c>
      <c r="M692" s="1" t="str">
        <f ca="1">IF(E692&lt;=H692,IF(AND($C$1&gt;=E692,$C$1&lt;=H692),"〇","×"),IF(AND($C$1&gt;=E692,$C$1&lt;=F692),"〇","×"))</f>
        <v>×</v>
      </c>
      <c r="N692" s="1" t="str">
        <f>IF(E692&gt;H692,IF(AND($C$1&gt;=G692,$C$1&lt;=H692),"〇","×"),"")</f>
        <v/>
      </c>
      <c r="O692" s="1" t="str">
        <f t="shared" ca="1" si="154"/>
        <v>〇</v>
      </c>
      <c r="P692" s="1" t="str">
        <f t="shared" si="155"/>
        <v/>
      </c>
      <c r="Q692" s="1" t="str">
        <f t="shared" ca="1" si="156"/>
        <v>×</v>
      </c>
      <c r="R692" s="1" t="str">
        <f ca="1">IF(OR(M692="〇",N692="〇"),DATEDIF($A$1,AB692,"d")+1,"-")</f>
        <v>-</v>
      </c>
      <c r="S692" s="1">
        <f ca="1">IF(AND(M692="×",OR(N692="×",N692="")),DATEDIF($A$1,AA692,"d"),"-")</f>
        <v>216</v>
      </c>
      <c r="T692" s="10">
        <f t="shared" ca="1" si="149"/>
        <v>1</v>
      </c>
      <c r="U692" s="11">
        <f t="shared" si="150"/>
        <v>0.99930555555555556</v>
      </c>
      <c r="V692" s="11" t="str">
        <f t="shared" ca="1" si="151"/>
        <v>-</v>
      </c>
      <c r="W692" s="7">
        <f ca="1">IF(OR(M692="〇",N692="〇"),IF(E692&lt;=$C$1,YEAR(TODAY()),YEAR(TODAY())-1),IF(E692&lt;=$C$1,YEAR(TODAY())+1,YEAR(TODAY())))</f>
        <v>2022</v>
      </c>
      <c r="X692" s="7" t="str">
        <f t="shared" si="143"/>
        <v>0503</v>
      </c>
      <c r="Y692" s="7">
        <f ca="1">IF(H692&lt;$C$1,YEAR(TODAY())+1,YEAR(TODAY()))</f>
        <v>2022</v>
      </c>
      <c r="Z692" s="8" t="str">
        <f t="shared" si="144"/>
        <v>0503</v>
      </c>
      <c r="AA692" s="9">
        <f t="shared" ca="1" si="152"/>
        <v>44684</v>
      </c>
      <c r="AB692" s="9">
        <f t="shared" ca="1" si="153"/>
        <v>44684</v>
      </c>
    </row>
    <row r="693" spans="1:28" x14ac:dyDescent="0.7">
      <c r="A693" s="1" t="s">
        <v>708</v>
      </c>
      <c r="B693" s="1" t="s">
        <v>60</v>
      </c>
      <c r="C693" s="1">
        <v>5</v>
      </c>
      <c r="E693" s="4">
        <v>504</v>
      </c>
      <c r="F693" s="4" t="str">
        <f t="shared" si="145"/>
        <v/>
      </c>
      <c r="G693" s="4" t="str">
        <f t="shared" si="146"/>
        <v/>
      </c>
      <c r="H693" s="4">
        <v>504</v>
      </c>
      <c r="I693" s="3">
        <v>0</v>
      </c>
      <c r="J693" s="3" t="str">
        <f t="shared" si="147"/>
        <v/>
      </c>
      <c r="K693" s="3" t="str">
        <f t="shared" si="148"/>
        <v/>
      </c>
      <c r="L693" s="11">
        <v>0.99930555555555556</v>
      </c>
      <c r="M693" s="1" t="str">
        <f ca="1">IF(E693&lt;=H693,IF(AND($C$1&gt;=E693,$C$1&lt;=H693),"〇","×"),IF(AND($C$1&gt;=E693,$C$1&lt;=F693),"〇","×"))</f>
        <v>×</v>
      </c>
      <c r="N693" s="1" t="str">
        <f>IF(E693&gt;H693,IF(AND($C$1&gt;=G693,$C$1&lt;=H693),"〇","×"),"")</f>
        <v/>
      </c>
      <c r="O693" s="1" t="str">
        <f t="shared" ca="1" si="154"/>
        <v>〇</v>
      </c>
      <c r="P693" s="1" t="str">
        <f t="shared" si="155"/>
        <v/>
      </c>
      <c r="Q693" s="1" t="str">
        <f t="shared" ca="1" si="156"/>
        <v>×</v>
      </c>
      <c r="R693" s="1" t="str">
        <f ca="1">IF(OR(M693="〇",N693="〇"),DATEDIF($A$1,AB693,"d")+1,"-")</f>
        <v>-</v>
      </c>
      <c r="S693" s="1">
        <f ca="1">IF(AND(M693="×",OR(N693="×",N693="")),DATEDIF($A$1,AA693,"d"),"-")</f>
        <v>217</v>
      </c>
      <c r="T693" s="10">
        <f t="shared" ca="1" si="149"/>
        <v>1</v>
      </c>
      <c r="U693" s="11">
        <f t="shared" si="150"/>
        <v>0.99930555555555556</v>
      </c>
      <c r="V693" s="11" t="str">
        <f t="shared" ca="1" si="151"/>
        <v>-</v>
      </c>
      <c r="W693" s="7">
        <f ca="1">IF(OR(M693="〇",N693="〇"),IF(E693&lt;=$C$1,YEAR(TODAY()),YEAR(TODAY())-1),IF(E693&lt;=$C$1,YEAR(TODAY())+1,YEAR(TODAY())))</f>
        <v>2022</v>
      </c>
      <c r="X693" s="7" t="str">
        <f t="shared" si="143"/>
        <v>0504</v>
      </c>
      <c r="Y693" s="7">
        <f ca="1">IF(H693&lt;$C$1,YEAR(TODAY())+1,YEAR(TODAY()))</f>
        <v>2022</v>
      </c>
      <c r="Z693" s="8" t="str">
        <f t="shared" si="144"/>
        <v>0504</v>
      </c>
      <c r="AA693" s="9">
        <f t="shared" ca="1" si="152"/>
        <v>44685</v>
      </c>
      <c r="AB693" s="9">
        <f t="shared" ca="1" si="153"/>
        <v>44685</v>
      </c>
    </row>
    <row r="694" spans="1:28" x14ac:dyDescent="0.7">
      <c r="A694" s="1" t="s">
        <v>709</v>
      </c>
      <c r="B694" s="1" t="s">
        <v>114</v>
      </c>
      <c r="C694" s="1">
        <v>5</v>
      </c>
      <c r="E694" s="4">
        <v>505</v>
      </c>
      <c r="F694" s="4" t="str">
        <f t="shared" si="145"/>
        <v/>
      </c>
      <c r="G694" s="4" t="str">
        <f t="shared" si="146"/>
        <v/>
      </c>
      <c r="H694" s="4">
        <v>505</v>
      </c>
      <c r="I694" s="3">
        <v>0</v>
      </c>
      <c r="J694" s="3" t="str">
        <f t="shared" si="147"/>
        <v/>
      </c>
      <c r="K694" s="3" t="str">
        <f t="shared" si="148"/>
        <v/>
      </c>
      <c r="L694" s="11">
        <v>0.99930555555555556</v>
      </c>
      <c r="M694" s="1" t="str">
        <f ca="1">IF(E694&lt;=H694,IF(AND($C$1&gt;=E694,$C$1&lt;=H694),"〇","×"),IF(AND($C$1&gt;=E694,$C$1&lt;=F694),"〇","×"))</f>
        <v>×</v>
      </c>
      <c r="N694" s="1" t="str">
        <f>IF(E694&gt;H694,IF(AND($C$1&gt;=G694,$C$1&lt;=H694),"〇","×"),"")</f>
        <v/>
      </c>
      <c r="O694" s="1" t="str">
        <f t="shared" ca="1" si="154"/>
        <v>〇</v>
      </c>
      <c r="P694" s="1" t="str">
        <f t="shared" si="155"/>
        <v/>
      </c>
      <c r="Q694" s="1" t="str">
        <f t="shared" ca="1" si="156"/>
        <v>×</v>
      </c>
      <c r="R694" s="1" t="str">
        <f ca="1">IF(OR(M694="〇",N694="〇"),DATEDIF($A$1,AB694,"d")+1,"-")</f>
        <v>-</v>
      </c>
      <c r="S694" s="1">
        <f ca="1">IF(AND(M694="×",OR(N694="×",N694="")),DATEDIF($A$1,AA694,"d"),"-")</f>
        <v>218</v>
      </c>
      <c r="T694" s="10">
        <f t="shared" ca="1" si="149"/>
        <v>1</v>
      </c>
      <c r="U694" s="11">
        <f t="shared" si="150"/>
        <v>0.99930555555555556</v>
      </c>
      <c r="V694" s="11" t="str">
        <f t="shared" ca="1" si="151"/>
        <v>-</v>
      </c>
      <c r="W694" s="7">
        <f ca="1">IF(OR(M694="〇",N694="〇"),IF(E694&lt;=$C$1,YEAR(TODAY()),YEAR(TODAY())-1),IF(E694&lt;=$C$1,YEAR(TODAY())+1,YEAR(TODAY())))</f>
        <v>2022</v>
      </c>
      <c r="X694" s="7" t="str">
        <f t="shared" si="143"/>
        <v>0505</v>
      </c>
      <c r="Y694" s="7">
        <f ca="1">IF(H694&lt;$C$1,YEAR(TODAY())+1,YEAR(TODAY()))</f>
        <v>2022</v>
      </c>
      <c r="Z694" s="8" t="str">
        <f t="shared" si="144"/>
        <v>0505</v>
      </c>
      <c r="AA694" s="9">
        <f t="shared" ca="1" si="152"/>
        <v>44686</v>
      </c>
      <c r="AB694" s="9">
        <f t="shared" ca="1" si="153"/>
        <v>44686</v>
      </c>
    </row>
    <row r="695" spans="1:28" x14ac:dyDescent="0.7">
      <c r="A695" s="1" t="s">
        <v>710</v>
      </c>
      <c r="B695" s="1" t="s">
        <v>114</v>
      </c>
      <c r="C695" s="1">
        <v>5</v>
      </c>
      <c r="E695" s="4">
        <v>715</v>
      </c>
      <c r="F695" s="4" t="str">
        <f t="shared" si="145"/>
        <v/>
      </c>
      <c r="G695" s="4" t="str">
        <f t="shared" si="146"/>
        <v/>
      </c>
      <c r="H695" s="4">
        <v>715</v>
      </c>
      <c r="I695" s="3">
        <v>0</v>
      </c>
      <c r="J695" s="3" t="str">
        <f t="shared" si="147"/>
        <v/>
      </c>
      <c r="K695" s="3" t="str">
        <f t="shared" si="148"/>
        <v/>
      </c>
      <c r="L695" s="11">
        <v>0.99930555555555556</v>
      </c>
      <c r="M695" s="1" t="str">
        <f ca="1">IF(E695&lt;=H695,IF(AND($C$1&gt;=E695,$C$1&lt;=H695),"〇","×"),IF(AND($C$1&gt;=E695,$C$1&lt;=F695),"〇","×"))</f>
        <v>×</v>
      </c>
      <c r="N695" s="1" t="str">
        <f>IF(E695&gt;H695,IF(AND($C$1&gt;=G695,$C$1&lt;=H695),"〇","×"),"")</f>
        <v/>
      </c>
      <c r="O695" s="1" t="str">
        <f t="shared" ca="1" si="154"/>
        <v>〇</v>
      </c>
      <c r="P695" s="1" t="str">
        <f t="shared" si="155"/>
        <v/>
      </c>
      <c r="Q695" s="1" t="str">
        <f t="shared" ca="1" si="156"/>
        <v>×</v>
      </c>
      <c r="R695" s="1" t="str">
        <f ca="1">IF(OR(M695="〇",N695="〇"),DATEDIF($A$1,AB695,"d")+1,"-")</f>
        <v>-</v>
      </c>
      <c r="S695" s="1">
        <f ca="1">IF(AND(M695="×",OR(N695="×",N695="")),DATEDIF($A$1,AA695,"d"),"-")</f>
        <v>289</v>
      </c>
      <c r="T695" s="10">
        <f t="shared" ca="1" si="149"/>
        <v>1</v>
      </c>
      <c r="U695" s="11">
        <f t="shared" si="150"/>
        <v>0.99930555555555556</v>
      </c>
      <c r="V695" s="11" t="str">
        <f t="shared" ca="1" si="151"/>
        <v>-</v>
      </c>
      <c r="W695" s="7">
        <f ca="1">IF(OR(M695="〇",N695="〇"),IF(E695&lt;=$C$1,YEAR(TODAY()),YEAR(TODAY())-1),IF(E695&lt;=$C$1,YEAR(TODAY())+1,YEAR(TODAY())))</f>
        <v>2022</v>
      </c>
      <c r="X695" s="7" t="str">
        <f t="shared" si="143"/>
        <v>0715</v>
      </c>
      <c r="Y695" s="7">
        <f ca="1">IF(H695&lt;$C$1,YEAR(TODAY())+1,YEAR(TODAY()))</f>
        <v>2022</v>
      </c>
      <c r="Z695" s="8" t="str">
        <f t="shared" si="144"/>
        <v>0715</v>
      </c>
      <c r="AA695" s="9">
        <f t="shared" ca="1" si="152"/>
        <v>44757</v>
      </c>
      <c r="AB695" s="9">
        <f t="shared" ca="1" si="153"/>
        <v>44757</v>
      </c>
    </row>
    <row r="696" spans="1:28" x14ac:dyDescent="0.7">
      <c r="A696" s="1" t="s">
        <v>711</v>
      </c>
      <c r="B696" s="1" t="s">
        <v>60</v>
      </c>
      <c r="C696" s="1">
        <v>5</v>
      </c>
      <c r="E696" s="4">
        <v>811</v>
      </c>
      <c r="F696" s="4" t="str">
        <f t="shared" si="145"/>
        <v/>
      </c>
      <c r="G696" s="4" t="str">
        <f t="shared" si="146"/>
        <v/>
      </c>
      <c r="H696" s="4">
        <v>811</v>
      </c>
      <c r="I696" s="3">
        <v>0</v>
      </c>
      <c r="J696" s="3" t="str">
        <f t="shared" si="147"/>
        <v/>
      </c>
      <c r="K696" s="3" t="str">
        <f t="shared" si="148"/>
        <v/>
      </c>
      <c r="L696" s="11">
        <v>0.99930555555555556</v>
      </c>
      <c r="M696" s="1" t="str">
        <f ca="1">IF(E696&lt;=H696,IF(AND($C$1&gt;=E696,$C$1&lt;=H696),"〇","×"),IF(AND($C$1&gt;=E696,$C$1&lt;=F696),"〇","×"))</f>
        <v>×</v>
      </c>
      <c r="N696" s="1" t="str">
        <f>IF(E696&gt;H696,IF(AND($C$1&gt;=G696,$C$1&lt;=H696),"〇","×"),"")</f>
        <v/>
      </c>
      <c r="O696" s="1" t="str">
        <f t="shared" ca="1" si="154"/>
        <v>〇</v>
      </c>
      <c r="P696" s="1" t="str">
        <f t="shared" si="155"/>
        <v/>
      </c>
      <c r="Q696" s="1" t="str">
        <f t="shared" ca="1" si="156"/>
        <v>×</v>
      </c>
      <c r="R696" s="1" t="str">
        <f ca="1">IF(OR(M696="〇",N696="〇"),DATEDIF($A$1,AB696,"d")+1,"-")</f>
        <v>-</v>
      </c>
      <c r="S696" s="1">
        <f ca="1">IF(AND(M696="×",OR(N696="×",N696="")),DATEDIF($A$1,AA696,"d"),"-")</f>
        <v>316</v>
      </c>
      <c r="T696" s="10">
        <f t="shared" ca="1" si="149"/>
        <v>1</v>
      </c>
      <c r="U696" s="11">
        <f t="shared" si="150"/>
        <v>0.99930555555555556</v>
      </c>
      <c r="V696" s="11" t="str">
        <f t="shared" ca="1" si="151"/>
        <v>-</v>
      </c>
      <c r="W696" s="7">
        <f ca="1">IF(OR(M696="〇",N696="〇"),IF(E696&lt;=$C$1,YEAR(TODAY()),YEAR(TODAY())-1),IF(E696&lt;=$C$1,YEAR(TODAY())+1,YEAR(TODAY())))</f>
        <v>2022</v>
      </c>
      <c r="X696" s="7" t="str">
        <f t="shared" si="143"/>
        <v>0811</v>
      </c>
      <c r="Y696" s="7">
        <f ca="1">IF(H696&lt;$C$1,YEAR(TODAY())+1,YEAR(TODAY()))</f>
        <v>2022</v>
      </c>
      <c r="Z696" s="8" t="str">
        <f t="shared" si="144"/>
        <v>0811</v>
      </c>
      <c r="AA696" s="9">
        <f t="shared" ca="1" si="152"/>
        <v>44784</v>
      </c>
      <c r="AB696" s="9">
        <f t="shared" ca="1" si="153"/>
        <v>44784</v>
      </c>
    </row>
    <row r="697" spans="1:28" x14ac:dyDescent="0.7">
      <c r="A697" s="1" t="s">
        <v>712</v>
      </c>
      <c r="B697" s="1" t="s">
        <v>116</v>
      </c>
      <c r="C697" s="1">
        <v>5</v>
      </c>
      <c r="E697" s="4">
        <v>1031</v>
      </c>
      <c r="F697" s="4" t="str">
        <f t="shared" si="145"/>
        <v/>
      </c>
      <c r="G697" s="4" t="str">
        <f t="shared" si="146"/>
        <v/>
      </c>
      <c r="H697" s="4">
        <v>1031</v>
      </c>
      <c r="I697" s="3">
        <v>0</v>
      </c>
      <c r="J697" s="3" t="str">
        <f t="shared" si="147"/>
        <v/>
      </c>
      <c r="K697" s="3" t="str">
        <f t="shared" si="148"/>
        <v/>
      </c>
      <c r="L697" s="11">
        <v>0.99930555555555556</v>
      </c>
      <c r="M697" s="1" t="str">
        <f ca="1">IF(E697&lt;=H697,IF(AND($C$1&gt;=E697,$C$1&lt;=H697),"〇","×"),IF(AND($C$1&gt;=E697,$C$1&lt;=F697),"〇","×"))</f>
        <v>×</v>
      </c>
      <c r="N697" s="1" t="str">
        <f>IF(E697&gt;H697,IF(AND($C$1&gt;=G697,$C$1&lt;=H697),"〇","×"),"")</f>
        <v/>
      </c>
      <c r="O697" s="1" t="str">
        <f t="shared" ca="1" si="154"/>
        <v>〇</v>
      </c>
      <c r="P697" s="1" t="str">
        <f t="shared" si="155"/>
        <v/>
      </c>
      <c r="Q697" s="1" t="str">
        <f t="shared" ca="1" si="156"/>
        <v>×</v>
      </c>
      <c r="R697" s="1" t="str">
        <f ca="1">IF(OR(M697="〇",N697="〇"),DATEDIF($A$1,AB697,"d")+1,"-")</f>
        <v>-</v>
      </c>
      <c r="S697" s="1">
        <f ca="1">IF(AND(M697="×",OR(N697="×",N697="")),DATEDIF($A$1,AA697,"d"),"-")</f>
        <v>32</v>
      </c>
      <c r="T697" s="10">
        <f t="shared" ca="1" si="149"/>
        <v>1</v>
      </c>
      <c r="U697" s="11">
        <f t="shared" si="150"/>
        <v>0.99930555555555556</v>
      </c>
      <c r="V697" s="11" t="str">
        <f t="shared" ca="1" si="151"/>
        <v>-</v>
      </c>
      <c r="W697" s="7">
        <f ca="1">IF(OR(M697="〇",N697="〇"),IF(E697&lt;=$C$1,YEAR(TODAY()),YEAR(TODAY())-1),IF(E697&lt;=$C$1,YEAR(TODAY())+1,YEAR(TODAY())))</f>
        <v>2021</v>
      </c>
      <c r="X697" s="7" t="str">
        <f t="shared" si="143"/>
        <v>1031</v>
      </c>
      <c r="Y697" s="7">
        <f ca="1">IF(H697&lt;$C$1,YEAR(TODAY())+1,YEAR(TODAY()))</f>
        <v>2021</v>
      </c>
      <c r="Z697" s="8" t="str">
        <f t="shared" si="144"/>
        <v>1031</v>
      </c>
      <c r="AA697" s="9">
        <f t="shared" ca="1" si="152"/>
        <v>44500</v>
      </c>
      <c r="AB697" s="9">
        <f t="shared" ca="1" si="153"/>
        <v>44500</v>
      </c>
    </row>
    <row r="698" spans="1:28" x14ac:dyDescent="0.7">
      <c r="A698" s="1" t="s">
        <v>713</v>
      </c>
      <c r="B698" s="1" t="s">
        <v>115</v>
      </c>
      <c r="C698" s="1">
        <v>4</v>
      </c>
      <c r="E698" s="4">
        <v>1224</v>
      </c>
      <c r="F698" s="4" t="str">
        <f t="shared" si="145"/>
        <v/>
      </c>
      <c r="G698" s="4" t="str">
        <f t="shared" si="146"/>
        <v/>
      </c>
      <c r="H698" s="4">
        <v>1224</v>
      </c>
      <c r="I698" s="3">
        <v>0</v>
      </c>
      <c r="J698" s="3" t="str">
        <f t="shared" si="147"/>
        <v/>
      </c>
      <c r="K698" s="3" t="str">
        <f t="shared" si="148"/>
        <v/>
      </c>
      <c r="L698" s="11">
        <v>0.99930555555555556</v>
      </c>
      <c r="M698" s="1" t="str">
        <f ca="1">IF(E698&lt;=H698,IF(AND($C$1&gt;=E698,$C$1&lt;=H698),"〇","×"),IF(AND($C$1&gt;=E698,$C$1&lt;=F698),"〇","×"))</f>
        <v>×</v>
      </c>
      <c r="N698" s="1" t="str">
        <f>IF(E698&gt;H698,IF(AND($C$1&gt;=G698,$C$1&lt;=H698),"〇","×"),"")</f>
        <v/>
      </c>
      <c r="O698" s="1" t="str">
        <f t="shared" ca="1" si="154"/>
        <v>〇</v>
      </c>
      <c r="P698" s="1" t="str">
        <f t="shared" si="155"/>
        <v/>
      </c>
      <c r="Q698" s="1" t="str">
        <f t="shared" ca="1" si="156"/>
        <v>×</v>
      </c>
      <c r="R698" s="1" t="str">
        <f ca="1">IF(OR(M698="〇",N698="〇"),DATEDIF($A$1,AB698,"d")+1,"-")</f>
        <v>-</v>
      </c>
      <c r="S698" s="1">
        <f ca="1">IF(AND(M698="×",OR(N698="×",N698="")),DATEDIF($A$1,AA698,"d"),"-")</f>
        <v>86</v>
      </c>
      <c r="T698" s="10">
        <f t="shared" ca="1" si="149"/>
        <v>1</v>
      </c>
      <c r="U698" s="11">
        <f t="shared" si="150"/>
        <v>0.99930555555555556</v>
      </c>
      <c r="V698" s="11" t="str">
        <f t="shared" ca="1" si="151"/>
        <v>-</v>
      </c>
      <c r="W698" s="7">
        <f ca="1">IF(OR(M698="〇",N698="〇"),IF(E698&lt;=$C$1,YEAR(TODAY()),YEAR(TODAY())-1),IF(E698&lt;=$C$1,YEAR(TODAY())+1,YEAR(TODAY())))</f>
        <v>2021</v>
      </c>
      <c r="X698" s="7" t="str">
        <f t="shared" si="143"/>
        <v>1224</v>
      </c>
      <c r="Y698" s="7">
        <f ca="1">IF(H698&lt;$C$1,YEAR(TODAY())+1,YEAR(TODAY()))</f>
        <v>2021</v>
      </c>
      <c r="Z698" s="8" t="str">
        <f t="shared" si="144"/>
        <v>1224</v>
      </c>
      <c r="AA698" s="9">
        <f t="shared" ca="1" si="152"/>
        <v>44554</v>
      </c>
      <c r="AB698" s="9">
        <f t="shared" ca="1" si="153"/>
        <v>44554</v>
      </c>
    </row>
    <row r="699" spans="1:28" x14ac:dyDescent="0.7">
      <c r="A699" s="1" t="s">
        <v>714</v>
      </c>
      <c r="B699" s="1" t="s">
        <v>114</v>
      </c>
      <c r="C699" s="1">
        <v>4</v>
      </c>
      <c r="E699" s="4">
        <v>214</v>
      </c>
      <c r="F699" s="4" t="str">
        <f t="shared" si="145"/>
        <v/>
      </c>
      <c r="G699" s="4" t="str">
        <f t="shared" si="146"/>
        <v/>
      </c>
      <c r="H699" s="4">
        <v>214</v>
      </c>
      <c r="I699" s="3">
        <v>0</v>
      </c>
      <c r="J699" s="3" t="str">
        <f t="shared" si="147"/>
        <v/>
      </c>
      <c r="K699" s="3" t="str">
        <f t="shared" si="148"/>
        <v/>
      </c>
      <c r="L699" s="11">
        <v>0.99930555555555556</v>
      </c>
      <c r="M699" s="1" t="str">
        <f ca="1">IF(E699&lt;=H699,IF(AND($C$1&gt;=E699,$C$1&lt;=H699),"〇","×"),IF(AND($C$1&gt;=E699,$C$1&lt;=F699),"〇","×"))</f>
        <v>×</v>
      </c>
      <c r="N699" s="1" t="str">
        <f>IF(E699&gt;H699,IF(AND($C$1&gt;=G699,$C$1&lt;=H699),"〇","×"),"")</f>
        <v/>
      </c>
      <c r="O699" s="1" t="str">
        <f t="shared" ca="1" si="154"/>
        <v>〇</v>
      </c>
      <c r="P699" s="1" t="str">
        <f t="shared" si="155"/>
        <v/>
      </c>
      <c r="Q699" s="1" t="str">
        <f t="shared" ca="1" si="156"/>
        <v>×</v>
      </c>
      <c r="R699" s="1" t="str">
        <f ca="1">IF(OR(M699="〇",N699="〇"),DATEDIF($A$1,AB699,"d")+1,"-")</f>
        <v>-</v>
      </c>
      <c r="S699" s="1">
        <f ca="1">IF(AND(M699="×",OR(N699="×",N699="")),DATEDIF($A$1,AA699,"d"),"-")</f>
        <v>138</v>
      </c>
      <c r="T699" s="10">
        <f t="shared" ca="1" si="149"/>
        <v>1</v>
      </c>
      <c r="U699" s="11">
        <f t="shared" si="150"/>
        <v>0.99930555555555556</v>
      </c>
      <c r="V699" s="11" t="str">
        <f t="shared" ca="1" si="151"/>
        <v>-</v>
      </c>
      <c r="W699" s="7">
        <f ca="1">IF(OR(M699="〇",N699="〇"),IF(E699&lt;=$C$1,YEAR(TODAY()),YEAR(TODAY())-1),IF(E699&lt;=$C$1,YEAR(TODAY())+1,YEAR(TODAY())))</f>
        <v>2022</v>
      </c>
      <c r="X699" s="7" t="str">
        <f t="shared" si="143"/>
        <v>0214</v>
      </c>
      <c r="Y699" s="7">
        <f ca="1">IF(H699&lt;$C$1,YEAR(TODAY())+1,YEAR(TODAY()))</f>
        <v>2022</v>
      </c>
      <c r="Z699" s="8" t="str">
        <f t="shared" si="144"/>
        <v>0214</v>
      </c>
      <c r="AA699" s="9">
        <f t="shared" ca="1" si="152"/>
        <v>44606</v>
      </c>
      <c r="AB699" s="9">
        <f t="shared" ca="1" si="153"/>
        <v>44606</v>
      </c>
    </row>
    <row r="700" spans="1:28" x14ac:dyDescent="0.7">
      <c r="A700" s="1" t="s">
        <v>715</v>
      </c>
      <c r="B700" s="1" t="s">
        <v>60</v>
      </c>
      <c r="C700" s="1">
        <v>4</v>
      </c>
      <c r="E700" s="4">
        <v>314</v>
      </c>
      <c r="F700" s="4" t="str">
        <f t="shared" si="145"/>
        <v/>
      </c>
      <c r="G700" s="4" t="str">
        <f t="shared" si="146"/>
        <v/>
      </c>
      <c r="H700" s="4">
        <v>314</v>
      </c>
      <c r="I700" s="3">
        <v>0</v>
      </c>
      <c r="J700" s="3" t="str">
        <f t="shared" si="147"/>
        <v/>
      </c>
      <c r="K700" s="3" t="str">
        <f t="shared" si="148"/>
        <v/>
      </c>
      <c r="L700" s="11">
        <v>0.99930555555555556</v>
      </c>
      <c r="M700" s="1" t="str">
        <f ca="1">IF(E700&lt;=H700,IF(AND($C$1&gt;=E700,$C$1&lt;=H700),"〇","×"),IF(AND($C$1&gt;=E700,$C$1&lt;=F700),"〇","×"))</f>
        <v>×</v>
      </c>
      <c r="N700" s="1" t="str">
        <f>IF(E700&gt;H700,IF(AND($C$1&gt;=G700,$C$1&lt;=H700),"〇","×"),"")</f>
        <v/>
      </c>
      <c r="O700" s="1" t="str">
        <f t="shared" ca="1" si="154"/>
        <v>〇</v>
      </c>
      <c r="P700" s="1" t="str">
        <f t="shared" si="155"/>
        <v/>
      </c>
      <c r="Q700" s="1" t="str">
        <f t="shared" ca="1" si="156"/>
        <v>×</v>
      </c>
      <c r="R700" s="1" t="str">
        <f ca="1">IF(OR(M700="〇",N700="〇"),DATEDIF($A$1,AB700,"d")+1,"-")</f>
        <v>-</v>
      </c>
      <c r="S700" s="1">
        <f ca="1">IF(AND(M700="×",OR(N700="×",N700="")),DATEDIF($A$1,AA700,"d"),"-")</f>
        <v>166</v>
      </c>
      <c r="T700" s="10">
        <f t="shared" ca="1" si="149"/>
        <v>1</v>
      </c>
      <c r="U700" s="11">
        <f t="shared" si="150"/>
        <v>0.99930555555555556</v>
      </c>
      <c r="V700" s="11" t="str">
        <f t="shared" ca="1" si="151"/>
        <v>-</v>
      </c>
      <c r="W700" s="7">
        <f ca="1">IF(OR(M700="〇",N700="〇"),IF(E700&lt;=$C$1,YEAR(TODAY()),YEAR(TODAY())-1),IF(E700&lt;=$C$1,YEAR(TODAY())+1,YEAR(TODAY())))</f>
        <v>2022</v>
      </c>
      <c r="X700" s="7" t="str">
        <f t="shared" si="143"/>
        <v>0314</v>
      </c>
      <c r="Y700" s="7">
        <f ca="1">IF(H700&lt;$C$1,YEAR(TODAY())+1,YEAR(TODAY()))</f>
        <v>2022</v>
      </c>
      <c r="Z700" s="8" t="str">
        <f t="shared" si="144"/>
        <v>0314</v>
      </c>
      <c r="AA700" s="9">
        <f t="shared" ca="1" si="152"/>
        <v>44634</v>
      </c>
      <c r="AB700" s="9">
        <f t="shared" ca="1" si="153"/>
        <v>44634</v>
      </c>
    </row>
    <row r="701" spans="1:28" x14ac:dyDescent="0.7">
      <c r="A701" s="1" t="s">
        <v>716</v>
      </c>
      <c r="B701" s="1" t="s">
        <v>60</v>
      </c>
      <c r="C701" s="1">
        <v>4</v>
      </c>
      <c r="E701" s="4">
        <v>707</v>
      </c>
      <c r="F701" s="4" t="str">
        <f t="shared" si="145"/>
        <v/>
      </c>
      <c r="G701" s="4" t="str">
        <f t="shared" si="146"/>
        <v/>
      </c>
      <c r="H701" s="4">
        <v>707</v>
      </c>
      <c r="I701" s="3">
        <v>0</v>
      </c>
      <c r="J701" s="3" t="str">
        <f t="shared" si="147"/>
        <v/>
      </c>
      <c r="K701" s="3" t="str">
        <f t="shared" si="148"/>
        <v/>
      </c>
      <c r="L701" s="11">
        <v>0.99930555555555556</v>
      </c>
      <c r="M701" s="1" t="str">
        <f ca="1">IF(E701&lt;=H701,IF(AND($C$1&gt;=E701,$C$1&lt;=H701),"〇","×"),IF(AND($C$1&gt;=E701,$C$1&lt;=F701),"〇","×"))</f>
        <v>×</v>
      </c>
      <c r="N701" s="1" t="str">
        <f>IF(E701&gt;H701,IF(AND($C$1&gt;=G701,$C$1&lt;=H701),"〇","×"),"")</f>
        <v/>
      </c>
      <c r="O701" s="1" t="str">
        <f t="shared" ca="1" si="154"/>
        <v>〇</v>
      </c>
      <c r="P701" s="1" t="str">
        <f t="shared" si="155"/>
        <v/>
      </c>
      <c r="Q701" s="1" t="str">
        <f t="shared" ca="1" si="156"/>
        <v>×</v>
      </c>
      <c r="R701" s="1" t="str">
        <f ca="1">IF(OR(M701="〇",N701="〇"),DATEDIF($A$1,AB701,"d")+1,"-")</f>
        <v>-</v>
      </c>
      <c r="S701" s="1">
        <f ca="1">IF(AND(M701="×",OR(N701="×",N701="")),DATEDIF($A$1,AA701,"d"),"-")</f>
        <v>281</v>
      </c>
      <c r="T701" s="10">
        <f t="shared" ca="1" si="149"/>
        <v>1</v>
      </c>
      <c r="U701" s="11">
        <f t="shared" si="150"/>
        <v>0.99930555555555556</v>
      </c>
      <c r="V701" s="11" t="str">
        <f t="shared" ca="1" si="151"/>
        <v>-</v>
      </c>
      <c r="W701" s="7">
        <f ca="1">IF(OR(M701="〇",N701="〇"),IF(E701&lt;=$C$1,YEAR(TODAY()),YEAR(TODAY())-1),IF(E701&lt;=$C$1,YEAR(TODAY())+1,YEAR(TODAY())))</f>
        <v>2022</v>
      </c>
      <c r="X701" s="7" t="str">
        <f t="shared" si="143"/>
        <v>0707</v>
      </c>
      <c r="Y701" s="7">
        <f ca="1">IF(H701&lt;$C$1,YEAR(TODAY())+1,YEAR(TODAY()))</f>
        <v>2022</v>
      </c>
      <c r="Z701" s="8" t="str">
        <f t="shared" si="144"/>
        <v>0707</v>
      </c>
      <c r="AA701" s="9">
        <f t="shared" ca="1" si="152"/>
        <v>44749</v>
      </c>
      <c r="AB701" s="9">
        <f t="shared" ca="1" si="153"/>
        <v>44749</v>
      </c>
    </row>
    <row r="702" spans="1:28" x14ac:dyDescent="0.7">
      <c r="A702" s="1" t="s">
        <v>717</v>
      </c>
      <c r="B702" s="1" t="s">
        <v>114</v>
      </c>
      <c r="C702" s="1">
        <v>4</v>
      </c>
      <c r="E702" s="4">
        <v>1031</v>
      </c>
      <c r="F702" s="4" t="str">
        <f t="shared" si="145"/>
        <v/>
      </c>
      <c r="G702" s="4" t="str">
        <f t="shared" si="146"/>
        <v/>
      </c>
      <c r="H702" s="4">
        <v>1031</v>
      </c>
      <c r="I702" s="3">
        <v>0</v>
      </c>
      <c r="J702" s="3" t="str">
        <f t="shared" si="147"/>
        <v/>
      </c>
      <c r="K702" s="3" t="str">
        <f t="shared" si="148"/>
        <v/>
      </c>
      <c r="L702" s="11">
        <v>0.99930555555555556</v>
      </c>
      <c r="M702" s="1" t="str">
        <f ca="1">IF(E702&lt;=H702,IF(AND($C$1&gt;=E702,$C$1&lt;=H702),"〇","×"),IF(AND($C$1&gt;=E702,$C$1&lt;=F702),"〇","×"))</f>
        <v>×</v>
      </c>
      <c r="N702" s="1" t="str">
        <f>IF(E702&gt;H702,IF(AND($C$1&gt;=G702,$C$1&lt;=H702),"〇","×"),"")</f>
        <v/>
      </c>
      <c r="O702" s="1" t="str">
        <f t="shared" ca="1" si="154"/>
        <v>〇</v>
      </c>
      <c r="P702" s="1" t="str">
        <f t="shared" si="155"/>
        <v/>
      </c>
      <c r="Q702" s="1" t="str">
        <f t="shared" ca="1" si="156"/>
        <v>×</v>
      </c>
      <c r="R702" s="1" t="str">
        <f ca="1">IF(OR(M702="〇",N702="〇"),DATEDIF($A$1,AB702,"d")+1,"-")</f>
        <v>-</v>
      </c>
      <c r="S702" s="1">
        <f ca="1">IF(AND(M702="×",OR(N702="×",N702="")),DATEDIF($A$1,AA702,"d"),"-")</f>
        <v>32</v>
      </c>
      <c r="T702" s="10">
        <f t="shared" ca="1" si="149"/>
        <v>1</v>
      </c>
      <c r="U702" s="11">
        <f t="shared" si="150"/>
        <v>0.99930555555555556</v>
      </c>
      <c r="V702" s="11" t="str">
        <f t="shared" ca="1" si="151"/>
        <v>-</v>
      </c>
      <c r="W702" s="7">
        <f ca="1">IF(OR(M702="〇",N702="〇"),IF(E702&lt;=$C$1,YEAR(TODAY()),YEAR(TODAY())-1),IF(E702&lt;=$C$1,YEAR(TODAY())+1,YEAR(TODAY())))</f>
        <v>2021</v>
      </c>
      <c r="X702" s="7" t="str">
        <f t="shared" si="143"/>
        <v>1031</v>
      </c>
      <c r="Y702" s="7">
        <f ca="1">IF(H702&lt;$C$1,YEAR(TODAY())+1,YEAR(TODAY()))</f>
        <v>2021</v>
      </c>
      <c r="Z702" s="8" t="str">
        <f t="shared" si="144"/>
        <v>1031</v>
      </c>
      <c r="AA702" s="9">
        <f t="shared" ca="1" si="152"/>
        <v>44500</v>
      </c>
      <c r="AB702" s="9">
        <f t="shared" ca="1" si="153"/>
        <v>44500</v>
      </c>
    </row>
    <row r="703" spans="1:28" x14ac:dyDescent="0.7">
      <c r="A703" s="1" t="s">
        <v>718</v>
      </c>
      <c r="B703" s="1" t="s">
        <v>116</v>
      </c>
      <c r="C703" s="1">
        <v>4</v>
      </c>
      <c r="E703" s="4">
        <v>1224</v>
      </c>
      <c r="F703" s="4" t="str">
        <f t="shared" si="145"/>
        <v/>
      </c>
      <c r="G703" s="4" t="str">
        <f t="shared" si="146"/>
        <v/>
      </c>
      <c r="H703" s="4">
        <v>1224</v>
      </c>
      <c r="I703" s="3">
        <v>0</v>
      </c>
      <c r="J703" s="3" t="str">
        <f t="shared" si="147"/>
        <v/>
      </c>
      <c r="K703" s="3" t="str">
        <f t="shared" si="148"/>
        <v/>
      </c>
      <c r="L703" s="11">
        <v>0.99930555555555556</v>
      </c>
      <c r="M703" s="1" t="str">
        <f ca="1">IF(E703&lt;=H703,IF(AND($C$1&gt;=E703,$C$1&lt;=H703),"〇","×"),IF(AND($C$1&gt;=E703,$C$1&lt;=F703),"〇","×"))</f>
        <v>×</v>
      </c>
      <c r="N703" s="1" t="str">
        <f>IF(E703&gt;H703,IF(AND($C$1&gt;=G703,$C$1&lt;=H703),"〇","×"),"")</f>
        <v/>
      </c>
      <c r="O703" s="1" t="str">
        <f t="shared" ca="1" si="154"/>
        <v>〇</v>
      </c>
      <c r="P703" s="1" t="str">
        <f t="shared" si="155"/>
        <v/>
      </c>
      <c r="Q703" s="1" t="str">
        <f t="shared" ca="1" si="156"/>
        <v>×</v>
      </c>
      <c r="R703" s="1" t="str">
        <f ca="1">IF(OR(M703="〇",N703="〇"),DATEDIF($A$1,AB703,"d")+1,"-")</f>
        <v>-</v>
      </c>
      <c r="S703" s="1">
        <f ca="1">IF(AND(M703="×",OR(N703="×",N703="")),DATEDIF($A$1,AA703,"d"),"-")</f>
        <v>86</v>
      </c>
      <c r="T703" s="10">
        <f t="shared" ca="1" si="149"/>
        <v>1</v>
      </c>
      <c r="U703" s="11">
        <f t="shared" si="150"/>
        <v>0.99930555555555556</v>
      </c>
      <c r="V703" s="11" t="str">
        <f t="shared" ca="1" si="151"/>
        <v>-</v>
      </c>
      <c r="W703" s="7">
        <f ca="1">IF(OR(M703="〇",N703="〇"),IF(E703&lt;=$C$1,YEAR(TODAY()),YEAR(TODAY())-1),IF(E703&lt;=$C$1,YEAR(TODAY())+1,YEAR(TODAY())))</f>
        <v>2021</v>
      </c>
      <c r="X703" s="7" t="str">
        <f t="shared" si="143"/>
        <v>1224</v>
      </c>
      <c r="Y703" s="7">
        <f ca="1">IF(H703&lt;$C$1,YEAR(TODAY())+1,YEAR(TODAY()))</f>
        <v>2021</v>
      </c>
      <c r="Z703" s="8" t="str">
        <f t="shared" si="144"/>
        <v>1224</v>
      </c>
      <c r="AA703" s="9">
        <f t="shared" ca="1" si="152"/>
        <v>44554</v>
      </c>
      <c r="AB703" s="9">
        <f t="shared" ca="1" si="153"/>
        <v>44554</v>
      </c>
    </row>
    <row r="704" spans="1:28" x14ac:dyDescent="0.7">
      <c r="A704" s="1" t="s">
        <v>719</v>
      </c>
      <c r="B704" s="1" t="s">
        <v>117</v>
      </c>
      <c r="C704" s="1">
        <v>1</v>
      </c>
      <c r="E704" s="4">
        <v>101</v>
      </c>
      <c r="F704" s="4" t="str">
        <f t="shared" si="145"/>
        <v/>
      </c>
      <c r="G704" s="4" t="str">
        <f t="shared" si="146"/>
        <v/>
      </c>
      <c r="H704" s="4">
        <v>630</v>
      </c>
      <c r="I704" s="3">
        <v>0</v>
      </c>
      <c r="J704" s="3" t="str">
        <f t="shared" si="147"/>
        <v/>
      </c>
      <c r="K704" s="3" t="str">
        <f t="shared" si="148"/>
        <v/>
      </c>
      <c r="L704" s="11">
        <v>0.99930555555555556</v>
      </c>
      <c r="M704" s="1" t="str">
        <f ca="1">IF(E704&lt;=H704,IF(AND($C$1&gt;=E704,$C$1&lt;=H704),"〇","×"),IF(AND($C$1&gt;=E704,$C$1&lt;=F704),"〇","×"))</f>
        <v>×</v>
      </c>
      <c r="N704" s="1" t="str">
        <f>IF(E704&gt;H704,IF(AND($C$1&gt;=G704,$C$1&lt;=H704),"〇","×"),"")</f>
        <v/>
      </c>
      <c r="O704" s="1" t="str">
        <f t="shared" ca="1" si="154"/>
        <v>〇</v>
      </c>
      <c r="P704" s="1" t="str">
        <f t="shared" si="155"/>
        <v/>
      </c>
      <c r="Q704" s="1" t="str">
        <f t="shared" ca="1" si="156"/>
        <v>×</v>
      </c>
      <c r="R704" s="1" t="str">
        <f ca="1">IF(OR(M704="〇",N704="〇"),DATEDIF($A$1,AB704,"d")+1,"-")</f>
        <v>-</v>
      </c>
      <c r="S704" s="1">
        <f ca="1">IF(AND(M704="×",OR(N704="×",N704="")),DATEDIF($A$1,AA704,"d"),"-")</f>
        <v>94</v>
      </c>
      <c r="T704" s="10">
        <f t="shared" ca="1" si="149"/>
        <v>181</v>
      </c>
      <c r="U704" s="11">
        <f t="shared" si="150"/>
        <v>0.99930555555555556</v>
      </c>
      <c r="V704" s="11" t="str">
        <f t="shared" ca="1" si="151"/>
        <v>-</v>
      </c>
      <c r="W704" s="7">
        <f ca="1">IF(OR(M704="〇",N704="〇"),IF(E704&lt;=$C$1,YEAR(TODAY()),YEAR(TODAY())-1),IF(E704&lt;=$C$1,YEAR(TODAY())+1,YEAR(TODAY())))</f>
        <v>2022</v>
      </c>
      <c r="X704" s="7" t="str">
        <f t="shared" si="143"/>
        <v>0101</v>
      </c>
      <c r="Y704" s="7">
        <f ca="1">IF(H704&lt;$C$1,YEAR(TODAY())+1,YEAR(TODAY()))</f>
        <v>2022</v>
      </c>
      <c r="Z704" s="8" t="str">
        <f t="shared" si="144"/>
        <v>0630</v>
      </c>
      <c r="AA704" s="9">
        <f t="shared" ca="1" si="152"/>
        <v>44562</v>
      </c>
      <c r="AB704" s="9">
        <f t="shared" ca="1" si="153"/>
        <v>44742</v>
      </c>
    </row>
    <row r="705" spans="1:28" x14ac:dyDescent="0.7">
      <c r="A705" s="1" t="s">
        <v>720</v>
      </c>
      <c r="B705" s="1" t="s">
        <v>60</v>
      </c>
      <c r="C705" s="1">
        <v>1</v>
      </c>
      <c r="E705" s="4">
        <v>701</v>
      </c>
      <c r="F705" s="4" t="str">
        <f t="shared" si="145"/>
        <v/>
      </c>
      <c r="G705" s="4" t="str">
        <f t="shared" si="146"/>
        <v/>
      </c>
      <c r="H705" s="4">
        <v>1231</v>
      </c>
      <c r="I705" s="3">
        <v>0</v>
      </c>
      <c r="J705" s="3" t="str">
        <f t="shared" si="147"/>
        <v/>
      </c>
      <c r="K705" s="3" t="str">
        <f t="shared" si="148"/>
        <v/>
      </c>
      <c r="L705" s="11">
        <v>0.99930555555555556</v>
      </c>
      <c r="M705" s="1" t="str">
        <f ca="1">IF(E705&lt;=H705,IF(AND($C$1&gt;=E705,$C$1&lt;=H705),"〇","×"),IF(AND($C$1&gt;=E705,$C$1&lt;=F705),"〇","×"))</f>
        <v>〇</v>
      </c>
      <c r="N705" s="1" t="str">
        <f>IF(E705&gt;H705,IF(AND($C$1&gt;=G705,$C$1&lt;=H705),"〇","×"),"")</f>
        <v/>
      </c>
      <c r="O705" s="1" t="str">
        <f t="shared" ca="1" si="154"/>
        <v>〇</v>
      </c>
      <c r="P705" s="1" t="str">
        <f t="shared" si="155"/>
        <v/>
      </c>
      <c r="Q705" s="1" t="str">
        <f t="shared" ca="1" si="156"/>
        <v>◎</v>
      </c>
      <c r="R705" s="1">
        <f ca="1">IF(OR(M705="〇",N705="〇"),DATEDIF($A$1,AB705,"d")+1,"-")</f>
        <v>94</v>
      </c>
      <c r="S705" s="1" t="str">
        <f ca="1">IF(AND(M705="×",OR(N705="×",N705="")),DATEDIF($A$1,AA705,"d"),"-")</f>
        <v>-</v>
      </c>
      <c r="T705" s="10">
        <f t="shared" ca="1" si="149"/>
        <v>184</v>
      </c>
      <c r="U705" s="11">
        <f t="shared" si="150"/>
        <v>0.99930555555555556</v>
      </c>
      <c r="V705" s="11" t="str">
        <f t="shared" ca="1" si="151"/>
        <v>いつでも</v>
      </c>
      <c r="W705" s="7">
        <f ca="1">IF(OR(M705="〇",N705="〇"),IF(E705&lt;=$C$1,YEAR(TODAY()),YEAR(TODAY())-1),IF(E705&lt;=$C$1,YEAR(TODAY())+1,YEAR(TODAY())))</f>
        <v>2021</v>
      </c>
      <c r="X705" s="7" t="str">
        <f t="shared" si="143"/>
        <v>0701</v>
      </c>
      <c r="Y705" s="7">
        <f ca="1">IF(H705&lt;$C$1,YEAR(TODAY())+1,YEAR(TODAY()))</f>
        <v>2021</v>
      </c>
      <c r="Z705" s="8" t="str">
        <f t="shared" si="144"/>
        <v>1231</v>
      </c>
      <c r="AA705" s="9">
        <f t="shared" ca="1" si="152"/>
        <v>44378</v>
      </c>
      <c r="AB705" s="9">
        <f t="shared" ca="1" si="153"/>
        <v>44561</v>
      </c>
    </row>
    <row r="706" spans="1:28" x14ac:dyDescent="0.7">
      <c r="A706" s="1" t="s">
        <v>721</v>
      </c>
      <c r="B706" s="1" t="s">
        <v>60</v>
      </c>
      <c r="C706" s="1">
        <v>1</v>
      </c>
      <c r="E706" s="4">
        <v>301</v>
      </c>
      <c r="F706" s="4" t="str">
        <f t="shared" si="145"/>
        <v/>
      </c>
      <c r="G706" s="4" t="str">
        <f t="shared" si="146"/>
        <v/>
      </c>
      <c r="H706" s="4">
        <v>420</v>
      </c>
      <c r="I706" s="3">
        <v>0</v>
      </c>
      <c r="J706" s="3" t="str">
        <f t="shared" si="147"/>
        <v/>
      </c>
      <c r="K706" s="3" t="str">
        <f t="shared" si="148"/>
        <v/>
      </c>
      <c r="L706" s="11">
        <v>0.99930555555555556</v>
      </c>
      <c r="M706" s="1" t="str">
        <f ca="1">IF(E706&lt;=H706,IF(AND($C$1&gt;=E706,$C$1&lt;=H706),"〇","×"),IF(AND($C$1&gt;=E706,$C$1&lt;=F706),"〇","×"))</f>
        <v>×</v>
      </c>
      <c r="N706" s="1" t="str">
        <f>IF(E706&gt;H706,IF(AND($C$1&gt;=G706,$C$1&lt;=H706),"〇","×"),"")</f>
        <v/>
      </c>
      <c r="O706" s="1" t="str">
        <f t="shared" ca="1" si="154"/>
        <v>〇</v>
      </c>
      <c r="P706" s="1" t="str">
        <f t="shared" si="155"/>
        <v/>
      </c>
      <c r="Q706" s="1" t="str">
        <f t="shared" ca="1" si="156"/>
        <v>×</v>
      </c>
      <c r="R706" s="1" t="str">
        <f ca="1">IF(OR(M706="〇",N706="〇"),DATEDIF($A$1,AB706,"d")+1,"-")</f>
        <v>-</v>
      </c>
      <c r="S706" s="1">
        <f ca="1">IF(AND(M706="×",OR(N706="×",N706="")),DATEDIF($A$1,AA706,"d"),"-")</f>
        <v>153</v>
      </c>
      <c r="T706" s="10">
        <f t="shared" ca="1" si="149"/>
        <v>51</v>
      </c>
      <c r="U706" s="11">
        <f t="shared" si="150"/>
        <v>0.99930555555555556</v>
      </c>
      <c r="V706" s="11" t="str">
        <f t="shared" ca="1" si="151"/>
        <v>-</v>
      </c>
      <c r="W706" s="7">
        <f ca="1">IF(OR(M706="〇",N706="〇"),IF(E706&lt;=$C$1,YEAR(TODAY()),YEAR(TODAY())-1),IF(E706&lt;=$C$1,YEAR(TODAY())+1,YEAR(TODAY())))</f>
        <v>2022</v>
      </c>
      <c r="X706" s="7" t="str">
        <f t="shared" si="143"/>
        <v>0301</v>
      </c>
      <c r="Y706" s="7">
        <f ca="1">IF(H706&lt;$C$1,YEAR(TODAY())+1,YEAR(TODAY()))</f>
        <v>2022</v>
      </c>
      <c r="Z706" s="8" t="str">
        <f t="shared" si="144"/>
        <v>0420</v>
      </c>
      <c r="AA706" s="9">
        <f t="shared" ca="1" si="152"/>
        <v>44621</v>
      </c>
      <c r="AB706" s="9">
        <f t="shared" ca="1" si="153"/>
        <v>44671</v>
      </c>
    </row>
    <row r="707" spans="1:28" x14ac:dyDescent="0.7">
      <c r="A707" s="1" t="s">
        <v>722</v>
      </c>
      <c r="B707" s="1" t="s">
        <v>114</v>
      </c>
      <c r="C707" s="1">
        <v>1</v>
      </c>
      <c r="E707" s="4">
        <v>101</v>
      </c>
      <c r="F707" s="4" t="str">
        <f t="shared" si="145"/>
        <v/>
      </c>
      <c r="G707" s="4" t="str">
        <f t="shared" si="146"/>
        <v/>
      </c>
      <c r="H707" s="4">
        <v>228</v>
      </c>
      <c r="I707" s="3">
        <v>0</v>
      </c>
      <c r="J707" s="3" t="str">
        <f t="shared" si="147"/>
        <v/>
      </c>
      <c r="K707" s="3" t="str">
        <f t="shared" si="148"/>
        <v/>
      </c>
      <c r="L707" s="11">
        <v>0.99930555555555556</v>
      </c>
      <c r="M707" s="1" t="str">
        <f ca="1">IF(E707&lt;=H707,IF(AND($C$1&gt;=E707,$C$1&lt;=H707),"〇","×"),IF(AND($C$1&gt;=E707,$C$1&lt;=F707),"〇","×"))</f>
        <v>×</v>
      </c>
      <c r="N707" s="1" t="str">
        <f>IF(E707&gt;H707,IF(AND($C$1&gt;=G707,$C$1&lt;=H707),"〇","×"),"")</f>
        <v/>
      </c>
      <c r="O707" s="1" t="str">
        <f t="shared" ca="1" si="154"/>
        <v>〇</v>
      </c>
      <c r="P707" s="1" t="str">
        <f t="shared" si="155"/>
        <v/>
      </c>
      <c r="Q707" s="1" t="str">
        <f t="shared" ca="1" si="156"/>
        <v>×</v>
      </c>
      <c r="R707" s="1" t="str">
        <f ca="1">IF(OR(M707="〇",N707="〇"),DATEDIF($A$1,AB707,"d")+1,"-")</f>
        <v>-</v>
      </c>
      <c r="S707" s="1">
        <f ca="1">IF(AND(M707="×",OR(N707="×",N707="")),DATEDIF($A$1,AA707,"d"),"-")</f>
        <v>94</v>
      </c>
      <c r="T707" s="10">
        <f t="shared" ca="1" si="149"/>
        <v>59</v>
      </c>
      <c r="U707" s="11">
        <f t="shared" si="150"/>
        <v>0.99930555555555556</v>
      </c>
      <c r="V707" s="11" t="str">
        <f t="shared" ca="1" si="151"/>
        <v>-</v>
      </c>
      <c r="W707" s="7">
        <f ca="1">IF(OR(M707="〇",N707="〇"),IF(E707&lt;=$C$1,YEAR(TODAY()),YEAR(TODAY())-1),IF(E707&lt;=$C$1,YEAR(TODAY())+1,YEAR(TODAY())))</f>
        <v>2022</v>
      </c>
      <c r="X707" s="7" t="str">
        <f t="shared" si="143"/>
        <v>0101</v>
      </c>
      <c r="Y707" s="7">
        <f ca="1">IF(H707&lt;$C$1,YEAR(TODAY())+1,YEAR(TODAY()))</f>
        <v>2022</v>
      </c>
      <c r="Z707" s="8" t="str">
        <f t="shared" si="144"/>
        <v>0228</v>
      </c>
      <c r="AA707" s="9">
        <f t="shared" ca="1" si="152"/>
        <v>44562</v>
      </c>
      <c r="AB707" s="9">
        <f t="shared" ca="1" si="153"/>
        <v>44620</v>
      </c>
    </row>
    <row r="708" spans="1:28" x14ac:dyDescent="0.7">
      <c r="A708" s="1" t="s">
        <v>723</v>
      </c>
      <c r="B708" s="1" t="s">
        <v>60</v>
      </c>
      <c r="C708" s="1">
        <v>1</v>
      </c>
      <c r="E708" s="4">
        <v>421</v>
      </c>
      <c r="F708" s="4" t="str">
        <f t="shared" si="145"/>
        <v/>
      </c>
      <c r="G708" s="4" t="str">
        <f t="shared" si="146"/>
        <v/>
      </c>
      <c r="H708" s="4">
        <v>530</v>
      </c>
      <c r="I708" s="3">
        <v>0</v>
      </c>
      <c r="J708" s="3" t="str">
        <f t="shared" si="147"/>
        <v/>
      </c>
      <c r="K708" s="3" t="str">
        <f t="shared" si="148"/>
        <v/>
      </c>
      <c r="L708" s="11">
        <v>0.99930555555555556</v>
      </c>
      <c r="M708" s="1" t="str">
        <f ca="1">IF(E708&lt;=H708,IF(AND($C$1&gt;=E708,$C$1&lt;=H708),"〇","×"),IF(AND($C$1&gt;=E708,$C$1&lt;=F708),"〇","×"))</f>
        <v>×</v>
      </c>
      <c r="N708" s="1" t="str">
        <f>IF(E708&gt;H708,IF(AND($C$1&gt;=G708,$C$1&lt;=H708),"〇","×"),"")</f>
        <v/>
      </c>
      <c r="O708" s="1" t="str">
        <f t="shared" ca="1" si="154"/>
        <v>〇</v>
      </c>
      <c r="P708" s="1" t="str">
        <f t="shared" si="155"/>
        <v/>
      </c>
      <c r="Q708" s="1" t="str">
        <f t="shared" ca="1" si="156"/>
        <v>×</v>
      </c>
      <c r="R708" s="1" t="str">
        <f ca="1">IF(OR(M708="〇",N708="〇"),DATEDIF($A$1,AB708,"d")+1,"-")</f>
        <v>-</v>
      </c>
      <c r="S708" s="1">
        <f ca="1">IF(AND(M708="×",OR(N708="×",N708="")),DATEDIF($A$1,AA708,"d"),"-")</f>
        <v>204</v>
      </c>
      <c r="T708" s="10">
        <f t="shared" ca="1" si="149"/>
        <v>40</v>
      </c>
      <c r="U708" s="11">
        <f t="shared" si="150"/>
        <v>0.99930555555555556</v>
      </c>
      <c r="V708" s="11" t="str">
        <f t="shared" ca="1" si="151"/>
        <v>-</v>
      </c>
      <c r="W708" s="7">
        <f ca="1">IF(OR(M708="〇",N708="〇"),IF(E708&lt;=$C$1,YEAR(TODAY()),YEAR(TODAY())-1),IF(E708&lt;=$C$1,YEAR(TODAY())+1,YEAR(TODAY())))</f>
        <v>2022</v>
      </c>
      <c r="X708" s="7" t="str">
        <f t="shared" ref="X708:X771" si="157">TEXT(E708,"0###")</f>
        <v>0421</v>
      </c>
      <c r="Y708" s="7">
        <f ca="1">IF(H708&lt;$C$1,YEAR(TODAY())+1,YEAR(TODAY()))</f>
        <v>2022</v>
      </c>
      <c r="Z708" s="8" t="str">
        <f t="shared" ref="Z708:Z771" si="158">TEXT(H708,"0###")</f>
        <v>0530</v>
      </c>
      <c r="AA708" s="9">
        <f t="shared" ca="1" si="152"/>
        <v>44672</v>
      </c>
      <c r="AB708" s="9">
        <f t="shared" ca="1" si="153"/>
        <v>44711</v>
      </c>
    </row>
    <row r="709" spans="1:28" x14ac:dyDescent="0.7">
      <c r="A709" s="1" t="s">
        <v>724</v>
      </c>
      <c r="B709" s="1" t="s">
        <v>115</v>
      </c>
      <c r="C709" s="1">
        <v>1</v>
      </c>
      <c r="E709" s="4">
        <v>601</v>
      </c>
      <c r="F709" s="4" t="str">
        <f t="shared" ref="F709:F772" si="159">IF(E709&gt;H709,1231,"")</f>
        <v/>
      </c>
      <c r="G709" s="4" t="str">
        <f t="shared" ref="G709:G772" si="160">IF(E709&gt;H709,101,"")</f>
        <v/>
      </c>
      <c r="H709" s="4">
        <v>720</v>
      </c>
      <c r="I709" s="3">
        <v>0</v>
      </c>
      <c r="J709" s="3" t="str">
        <f t="shared" ref="J709:J772" si="161">IF(I709&gt;L709,TIME(23,59,0),"")</f>
        <v/>
      </c>
      <c r="K709" s="3" t="str">
        <f t="shared" ref="K709:K772" si="162">IF(I709&gt;L709,TIME(0,0,0),"")</f>
        <v/>
      </c>
      <c r="L709" s="11">
        <v>0.99930555555555556</v>
      </c>
      <c r="M709" s="1" t="str">
        <f ca="1">IF(E709&lt;=H709,IF(AND($C$1&gt;=E709,$C$1&lt;=H709),"〇","×"),IF(AND($C$1&gt;=E709,$C$1&lt;=F709),"〇","×"))</f>
        <v>×</v>
      </c>
      <c r="N709" s="1" t="str">
        <f>IF(E709&gt;H709,IF(AND($C$1&gt;=G709,$C$1&lt;=H709),"〇","×"),"")</f>
        <v/>
      </c>
      <c r="O709" s="1" t="str">
        <f t="shared" ca="1" si="154"/>
        <v>〇</v>
      </c>
      <c r="P709" s="1" t="str">
        <f t="shared" si="155"/>
        <v/>
      </c>
      <c r="Q709" s="1" t="str">
        <f t="shared" ca="1" si="156"/>
        <v>×</v>
      </c>
      <c r="R709" s="1" t="str">
        <f ca="1">IF(OR(M709="〇",N709="〇"),DATEDIF($A$1,AB709,"d")+1,"-")</f>
        <v>-</v>
      </c>
      <c r="S709" s="1">
        <f ca="1">IF(AND(M709="×",OR(N709="×",N709="")),DATEDIF($A$1,AA709,"d"),"-")</f>
        <v>245</v>
      </c>
      <c r="T709" s="10">
        <f t="shared" ref="T709:T772" ca="1" si="163">DATEDIF(AA709,AB709,"d")+1</f>
        <v>50</v>
      </c>
      <c r="U709" s="11">
        <f t="shared" ref="U709:U772" si="164">IF(I709&lt;L709,L709-I709,I709-L709)</f>
        <v>0.99930555555555556</v>
      </c>
      <c r="V709" s="11" t="str">
        <f t="shared" ref="V709:V772" ca="1" si="165">IF(Q709="◎",IF(U709=0.999305555555556,"いつでも",L709+IF($B$1&gt;L709,1,0)-$B$1),"-")</f>
        <v>-</v>
      </c>
      <c r="W709" s="7">
        <f ca="1">IF(OR(M709="〇",N709="〇"),IF(E709&lt;=$C$1,YEAR(TODAY()),YEAR(TODAY())-1),IF(E709&lt;=$C$1,YEAR(TODAY())+1,YEAR(TODAY())))</f>
        <v>2022</v>
      </c>
      <c r="X709" s="7" t="str">
        <f t="shared" si="157"/>
        <v>0601</v>
      </c>
      <c r="Y709" s="7">
        <f ca="1">IF(H709&lt;$C$1,YEAR(TODAY())+1,YEAR(TODAY()))</f>
        <v>2022</v>
      </c>
      <c r="Z709" s="8" t="str">
        <f t="shared" si="158"/>
        <v>0720</v>
      </c>
      <c r="AA709" s="9">
        <f t="shared" ref="AA709:AA772" ca="1" si="166">DATEVALUE(TEXT(W709&amp;X709,"0000!/00!/00"))</f>
        <v>44713</v>
      </c>
      <c r="AB709" s="9">
        <f t="shared" ref="AB709:AB772" ca="1" si="167">DATEVALUE(TEXT(Y709&amp;Z709,"0000!/00!/00"))</f>
        <v>44762</v>
      </c>
    </row>
    <row r="710" spans="1:28" x14ac:dyDescent="0.7">
      <c r="A710" s="1" t="s">
        <v>725</v>
      </c>
      <c r="B710" s="1" t="s">
        <v>60</v>
      </c>
      <c r="C710" s="1">
        <v>1</v>
      </c>
      <c r="E710" s="4">
        <v>721</v>
      </c>
      <c r="F710" s="4" t="str">
        <f t="shared" si="159"/>
        <v/>
      </c>
      <c r="G710" s="4" t="str">
        <f t="shared" si="160"/>
        <v/>
      </c>
      <c r="H710" s="4">
        <v>831</v>
      </c>
      <c r="I710" s="3">
        <v>0</v>
      </c>
      <c r="J710" s="3" t="str">
        <f t="shared" si="161"/>
        <v/>
      </c>
      <c r="K710" s="3" t="str">
        <f t="shared" si="162"/>
        <v/>
      </c>
      <c r="L710" s="11">
        <v>0.99930555555555556</v>
      </c>
      <c r="M710" s="1" t="str">
        <f ca="1">IF(E710&lt;=H710,IF(AND($C$1&gt;=E710,$C$1&lt;=H710),"〇","×"),IF(AND($C$1&gt;=E710,$C$1&lt;=F710),"〇","×"))</f>
        <v>×</v>
      </c>
      <c r="N710" s="1" t="str">
        <f>IF(E710&gt;H710,IF(AND($C$1&gt;=G710,$C$1&lt;=H710),"〇","×"),"")</f>
        <v/>
      </c>
      <c r="O710" s="1" t="str">
        <f t="shared" ca="1" si="154"/>
        <v>〇</v>
      </c>
      <c r="P710" s="1" t="str">
        <f t="shared" si="155"/>
        <v/>
      </c>
      <c r="Q710" s="1" t="str">
        <f t="shared" ca="1" si="156"/>
        <v>×</v>
      </c>
      <c r="R710" s="1" t="str">
        <f ca="1">IF(OR(M710="〇",N710="〇"),DATEDIF($A$1,AB710,"d")+1,"-")</f>
        <v>-</v>
      </c>
      <c r="S710" s="1">
        <f ca="1">IF(AND(M710="×",OR(N710="×",N710="")),DATEDIF($A$1,AA710,"d"),"-")</f>
        <v>295</v>
      </c>
      <c r="T710" s="10">
        <f t="shared" ca="1" si="163"/>
        <v>42</v>
      </c>
      <c r="U710" s="11">
        <f t="shared" si="164"/>
        <v>0.99930555555555556</v>
      </c>
      <c r="V710" s="11" t="str">
        <f t="shared" ca="1" si="165"/>
        <v>-</v>
      </c>
      <c r="W710" s="7">
        <f ca="1">IF(OR(M710="〇",N710="〇"),IF(E710&lt;=$C$1,YEAR(TODAY()),YEAR(TODAY())-1),IF(E710&lt;=$C$1,YEAR(TODAY())+1,YEAR(TODAY())))</f>
        <v>2022</v>
      </c>
      <c r="X710" s="7" t="str">
        <f t="shared" si="157"/>
        <v>0721</v>
      </c>
      <c r="Y710" s="7">
        <f ca="1">IF(H710&lt;$C$1,YEAR(TODAY())+1,YEAR(TODAY()))</f>
        <v>2022</v>
      </c>
      <c r="Z710" s="8" t="str">
        <f t="shared" si="158"/>
        <v>0831</v>
      </c>
      <c r="AA710" s="9">
        <f t="shared" ca="1" si="166"/>
        <v>44763</v>
      </c>
      <c r="AB710" s="9">
        <f t="shared" ca="1" si="167"/>
        <v>44804</v>
      </c>
    </row>
    <row r="711" spans="1:28" x14ac:dyDescent="0.7">
      <c r="A711" s="1" t="s">
        <v>726</v>
      </c>
      <c r="B711" s="1" t="s">
        <v>116</v>
      </c>
      <c r="C711" s="1">
        <v>1</v>
      </c>
      <c r="E711" s="4">
        <v>901</v>
      </c>
      <c r="F711" s="4" t="str">
        <f t="shared" si="159"/>
        <v/>
      </c>
      <c r="G711" s="4" t="str">
        <f t="shared" si="160"/>
        <v/>
      </c>
      <c r="H711" s="4">
        <v>1031</v>
      </c>
      <c r="I711" s="3">
        <v>0</v>
      </c>
      <c r="J711" s="3" t="str">
        <f t="shared" si="161"/>
        <v/>
      </c>
      <c r="K711" s="3" t="str">
        <f t="shared" si="162"/>
        <v/>
      </c>
      <c r="L711" s="11">
        <v>0.99930555555555556</v>
      </c>
      <c r="M711" s="1" t="str">
        <f ca="1">IF(E711&lt;=H711,IF(AND($C$1&gt;=E711,$C$1&lt;=H711),"〇","×"),IF(AND($C$1&gt;=E711,$C$1&lt;=F711),"〇","×"))</f>
        <v>〇</v>
      </c>
      <c r="N711" s="1" t="str">
        <f>IF(E711&gt;H711,IF(AND($C$1&gt;=G711,$C$1&lt;=H711),"〇","×"),"")</f>
        <v/>
      </c>
      <c r="O711" s="1" t="str">
        <f t="shared" ca="1" si="154"/>
        <v>〇</v>
      </c>
      <c r="P711" s="1" t="str">
        <f t="shared" si="155"/>
        <v/>
      </c>
      <c r="Q711" s="1" t="str">
        <f t="shared" ca="1" si="156"/>
        <v>◎</v>
      </c>
      <c r="R711" s="1">
        <f ca="1">IF(OR(M711="〇",N711="〇"),DATEDIF($A$1,AB711,"d")+1,"-")</f>
        <v>33</v>
      </c>
      <c r="S711" s="1" t="str">
        <f ca="1">IF(AND(M711="×",OR(N711="×",N711="")),DATEDIF($A$1,AA711,"d"),"-")</f>
        <v>-</v>
      </c>
      <c r="T711" s="10">
        <f t="shared" ca="1" si="163"/>
        <v>61</v>
      </c>
      <c r="U711" s="11">
        <f t="shared" si="164"/>
        <v>0.99930555555555556</v>
      </c>
      <c r="V711" s="11" t="str">
        <f t="shared" ca="1" si="165"/>
        <v>いつでも</v>
      </c>
      <c r="W711" s="7">
        <f ca="1">IF(OR(M711="〇",N711="〇"),IF(E711&lt;=$C$1,YEAR(TODAY()),YEAR(TODAY())-1),IF(E711&lt;=$C$1,YEAR(TODAY())+1,YEAR(TODAY())))</f>
        <v>2021</v>
      </c>
      <c r="X711" s="7" t="str">
        <f t="shared" si="157"/>
        <v>0901</v>
      </c>
      <c r="Y711" s="7">
        <f ca="1">IF(H711&lt;$C$1,YEAR(TODAY())+1,YEAR(TODAY()))</f>
        <v>2021</v>
      </c>
      <c r="Z711" s="8" t="str">
        <f t="shared" si="158"/>
        <v>1031</v>
      </c>
      <c r="AA711" s="9">
        <f t="shared" ca="1" si="166"/>
        <v>44440</v>
      </c>
      <c r="AB711" s="9">
        <f t="shared" ca="1" si="167"/>
        <v>44500</v>
      </c>
    </row>
    <row r="712" spans="1:28" x14ac:dyDescent="0.7">
      <c r="A712" s="1" t="s">
        <v>727</v>
      </c>
      <c r="B712" s="1" t="s">
        <v>116</v>
      </c>
      <c r="C712" s="1">
        <v>1</v>
      </c>
      <c r="E712" s="4">
        <v>1101</v>
      </c>
      <c r="F712" s="4" t="str">
        <f t="shared" si="159"/>
        <v/>
      </c>
      <c r="G712" s="4" t="str">
        <f t="shared" si="160"/>
        <v/>
      </c>
      <c r="H712" s="4">
        <v>1231</v>
      </c>
      <c r="I712" s="3">
        <v>0</v>
      </c>
      <c r="J712" s="3" t="str">
        <f t="shared" si="161"/>
        <v/>
      </c>
      <c r="K712" s="3" t="str">
        <f t="shared" si="162"/>
        <v/>
      </c>
      <c r="L712" s="11">
        <v>0.99930555555555556</v>
      </c>
      <c r="M712" s="1" t="str">
        <f ca="1">IF(E712&lt;=H712,IF(AND($C$1&gt;=E712,$C$1&lt;=H712),"〇","×"),IF(AND($C$1&gt;=E712,$C$1&lt;=F712),"〇","×"))</f>
        <v>×</v>
      </c>
      <c r="N712" s="1" t="str">
        <f>IF(E712&gt;H712,IF(AND($C$1&gt;=G712,$C$1&lt;=H712),"〇","×"),"")</f>
        <v/>
      </c>
      <c r="O712" s="1" t="str">
        <f t="shared" ca="1" si="154"/>
        <v>〇</v>
      </c>
      <c r="P712" s="1" t="str">
        <f t="shared" si="155"/>
        <v/>
      </c>
      <c r="Q712" s="1" t="str">
        <f t="shared" ca="1" si="156"/>
        <v>×</v>
      </c>
      <c r="R712" s="1" t="str">
        <f ca="1">IF(OR(M712="〇",N712="〇"),DATEDIF($A$1,AB712,"d")+1,"-")</f>
        <v>-</v>
      </c>
      <c r="S712" s="1">
        <f ca="1">IF(AND(M712="×",OR(N712="×",N712="")),DATEDIF($A$1,AA712,"d"),"-")</f>
        <v>33</v>
      </c>
      <c r="T712" s="10">
        <f t="shared" ca="1" si="163"/>
        <v>61</v>
      </c>
      <c r="U712" s="11">
        <f t="shared" si="164"/>
        <v>0.99930555555555556</v>
      </c>
      <c r="V712" s="11" t="str">
        <f t="shared" ca="1" si="165"/>
        <v>-</v>
      </c>
      <c r="W712" s="7">
        <f ca="1">IF(OR(M712="〇",N712="〇"),IF(E712&lt;=$C$1,YEAR(TODAY()),YEAR(TODAY())-1),IF(E712&lt;=$C$1,YEAR(TODAY())+1,YEAR(TODAY())))</f>
        <v>2021</v>
      </c>
      <c r="X712" s="7" t="str">
        <f t="shared" si="157"/>
        <v>1101</v>
      </c>
      <c r="Y712" s="7">
        <f ca="1">IF(H712&lt;$C$1,YEAR(TODAY())+1,YEAR(TODAY()))</f>
        <v>2021</v>
      </c>
      <c r="Z712" s="8" t="str">
        <f t="shared" si="158"/>
        <v>1231</v>
      </c>
      <c r="AA712" s="9">
        <f t="shared" ca="1" si="166"/>
        <v>44501</v>
      </c>
      <c r="AB712" s="9">
        <f t="shared" ca="1" si="167"/>
        <v>44561</v>
      </c>
    </row>
    <row r="713" spans="1:28" x14ac:dyDescent="0.7">
      <c r="A713" s="1" t="s">
        <v>728</v>
      </c>
      <c r="B713" s="1" t="s">
        <v>60</v>
      </c>
      <c r="C713" s="1">
        <v>2</v>
      </c>
      <c r="E713" s="4">
        <v>901</v>
      </c>
      <c r="F713" s="4" t="str">
        <f t="shared" si="159"/>
        <v/>
      </c>
      <c r="G713" s="4" t="str">
        <f t="shared" si="160"/>
        <v/>
      </c>
      <c r="H713" s="4">
        <v>1031</v>
      </c>
      <c r="I713" s="3">
        <v>0</v>
      </c>
      <c r="J713" s="3" t="str">
        <f t="shared" si="161"/>
        <v/>
      </c>
      <c r="K713" s="3" t="str">
        <f t="shared" si="162"/>
        <v/>
      </c>
      <c r="L713" s="11">
        <v>0.99930555555555556</v>
      </c>
      <c r="M713" s="1" t="str">
        <f ca="1">IF(E713&lt;=H713,IF(AND($C$1&gt;=E713,$C$1&lt;=H713),"〇","×"),IF(AND($C$1&gt;=E713,$C$1&lt;=F713),"〇","×"))</f>
        <v>〇</v>
      </c>
      <c r="N713" s="1" t="str">
        <f>IF(E713&gt;H713,IF(AND($C$1&gt;=G713,$C$1&lt;=H713),"〇","×"),"")</f>
        <v/>
      </c>
      <c r="O713" s="1" t="str">
        <f t="shared" ca="1" si="154"/>
        <v>〇</v>
      </c>
      <c r="P713" s="1" t="str">
        <f t="shared" si="155"/>
        <v/>
      </c>
      <c r="Q713" s="1" t="str">
        <f t="shared" ca="1" si="156"/>
        <v>◎</v>
      </c>
      <c r="R713" s="1">
        <f ca="1">IF(OR(M713="〇",N713="〇"),DATEDIF($A$1,AB713,"d")+1,"-")</f>
        <v>33</v>
      </c>
      <c r="S713" s="1" t="str">
        <f ca="1">IF(AND(M713="×",OR(N713="×",N713="")),DATEDIF($A$1,AA713,"d"),"-")</f>
        <v>-</v>
      </c>
      <c r="T713" s="10">
        <f t="shared" ca="1" si="163"/>
        <v>61</v>
      </c>
      <c r="U713" s="11">
        <f t="shared" si="164"/>
        <v>0.99930555555555556</v>
      </c>
      <c r="V713" s="11" t="str">
        <f t="shared" ca="1" si="165"/>
        <v>いつでも</v>
      </c>
      <c r="W713" s="7">
        <f ca="1">IF(OR(M713="〇",N713="〇"),IF(E713&lt;=$C$1,YEAR(TODAY()),YEAR(TODAY())-1),IF(E713&lt;=$C$1,YEAR(TODAY())+1,YEAR(TODAY())))</f>
        <v>2021</v>
      </c>
      <c r="X713" s="7" t="str">
        <f t="shared" si="157"/>
        <v>0901</v>
      </c>
      <c r="Y713" s="7">
        <f ca="1">IF(H713&lt;$C$1,YEAR(TODAY())+1,YEAR(TODAY()))</f>
        <v>2021</v>
      </c>
      <c r="Z713" s="8" t="str">
        <f t="shared" si="158"/>
        <v>1031</v>
      </c>
      <c r="AA713" s="9">
        <f t="shared" ca="1" si="166"/>
        <v>44440</v>
      </c>
      <c r="AB713" s="9">
        <f t="shared" ca="1" si="167"/>
        <v>44500</v>
      </c>
    </row>
    <row r="714" spans="1:28" x14ac:dyDescent="0.7">
      <c r="A714" s="1" t="s">
        <v>729</v>
      </c>
      <c r="B714" s="1" t="s">
        <v>60</v>
      </c>
      <c r="C714" s="1">
        <v>2</v>
      </c>
      <c r="E714" s="4">
        <v>1001</v>
      </c>
      <c r="F714" s="4" t="str">
        <f t="shared" si="159"/>
        <v/>
      </c>
      <c r="G714" s="4" t="str">
        <f t="shared" si="160"/>
        <v/>
      </c>
      <c r="H714" s="4">
        <v>1130</v>
      </c>
      <c r="I714" s="3">
        <v>0</v>
      </c>
      <c r="J714" s="3" t="str">
        <f t="shared" si="161"/>
        <v/>
      </c>
      <c r="K714" s="3" t="str">
        <f t="shared" si="162"/>
        <v/>
      </c>
      <c r="L714" s="11">
        <v>0.99930555555555556</v>
      </c>
      <c r="M714" s="1" t="str">
        <f ca="1">IF(E714&lt;=H714,IF(AND($C$1&gt;=E714,$C$1&lt;=H714),"〇","×"),IF(AND($C$1&gt;=E714,$C$1&lt;=F714),"〇","×"))</f>
        <v>×</v>
      </c>
      <c r="N714" s="1" t="str">
        <f>IF(E714&gt;H714,IF(AND($C$1&gt;=G714,$C$1&lt;=H714),"〇","×"),"")</f>
        <v/>
      </c>
      <c r="O714" s="1" t="str">
        <f t="shared" ca="1" si="154"/>
        <v>〇</v>
      </c>
      <c r="P714" s="1" t="str">
        <f t="shared" si="155"/>
        <v/>
      </c>
      <c r="Q714" s="1" t="str">
        <f t="shared" ca="1" si="156"/>
        <v>×</v>
      </c>
      <c r="R714" s="1" t="str">
        <f ca="1">IF(OR(M714="〇",N714="〇"),DATEDIF($A$1,AB714,"d")+1,"-")</f>
        <v>-</v>
      </c>
      <c r="S714" s="1">
        <f ca="1">IF(AND(M714="×",OR(N714="×",N714="")),DATEDIF($A$1,AA714,"d"),"-")</f>
        <v>2</v>
      </c>
      <c r="T714" s="10">
        <f t="shared" ca="1" si="163"/>
        <v>61</v>
      </c>
      <c r="U714" s="11">
        <f t="shared" si="164"/>
        <v>0.99930555555555556</v>
      </c>
      <c r="V714" s="11" t="str">
        <f t="shared" ca="1" si="165"/>
        <v>-</v>
      </c>
      <c r="W714" s="7">
        <f ca="1">IF(OR(M714="〇",N714="〇"),IF(E714&lt;=$C$1,YEAR(TODAY()),YEAR(TODAY())-1),IF(E714&lt;=$C$1,YEAR(TODAY())+1,YEAR(TODAY())))</f>
        <v>2021</v>
      </c>
      <c r="X714" s="7" t="str">
        <f t="shared" si="157"/>
        <v>1001</v>
      </c>
      <c r="Y714" s="7">
        <f ca="1">IF(H714&lt;$C$1,YEAR(TODAY())+1,YEAR(TODAY()))</f>
        <v>2021</v>
      </c>
      <c r="Z714" s="8" t="str">
        <f t="shared" si="158"/>
        <v>1130</v>
      </c>
      <c r="AA714" s="9">
        <f t="shared" ca="1" si="166"/>
        <v>44470</v>
      </c>
      <c r="AB714" s="9">
        <f t="shared" ca="1" si="167"/>
        <v>44530</v>
      </c>
    </row>
    <row r="715" spans="1:28" x14ac:dyDescent="0.7">
      <c r="A715" s="1" t="s">
        <v>730</v>
      </c>
      <c r="B715" s="1" t="s">
        <v>60</v>
      </c>
      <c r="C715" s="1">
        <v>2</v>
      </c>
      <c r="E715" s="4">
        <v>301</v>
      </c>
      <c r="F715" s="4" t="str">
        <f t="shared" si="159"/>
        <v/>
      </c>
      <c r="G715" s="4" t="str">
        <f t="shared" si="160"/>
        <v/>
      </c>
      <c r="H715" s="4">
        <v>430</v>
      </c>
      <c r="I715" s="3">
        <v>0</v>
      </c>
      <c r="J715" s="3" t="str">
        <f t="shared" si="161"/>
        <v/>
      </c>
      <c r="K715" s="3" t="str">
        <f t="shared" si="162"/>
        <v/>
      </c>
      <c r="L715" s="11">
        <v>0.99930555555555556</v>
      </c>
      <c r="M715" s="1" t="str">
        <f ca="1">IF(E715&lt;=H715,IF(AND($C$1&gt;=E715,$C$1&lt;=H715),"〇","×"),IF(AND($C$1&gt;=E715,$C$1&lt;=F715),"〇","×"))</f>
        <v>×</v>
      </c>
      <c r="N715" s="1" t="str">
        <f>IF(E715&gt;H715,IF(AND($C$1&gt;=G715,$C$1&lt;=H715),"〇","×"),"")</f>
        <v/>
      </c>
      <c r="O715" s="1" t="str">
        <f t="shared" ca="1" si="154"/>
        <v>〇</v>
      </c>
      <c r="P715" s="1" t="str">
        <f t="shared" si="155"/>
        <v/>
      </c>
      <c r="Q715" s="1" t="str">
        <f t="shared" ca="1" si="156"/>
        <v>×</v>
      </c>
      <c r="R715" s="1" t="str">
        <f ca="1">IF(OR(M715="〇",N715="〇"),DATEDIF($A$1,AB715,"d")+1,"-")</f>
        <v>-</v>
      </c>
      <c r="S715" s="1">
        <f ca="1">IF(AND(M715="×",OR(N715="×",N715="")),DATEDIF($A$1,AA715,"d"),"-")</f>
        <v>153</v>
      </c>
      <c r="T715" s="10">
        <f t="shared" ca="1" si="163"/>
        <v>61</v>
      </c>
      <c r="U715" s="11">
        <f t="shared" si="164"/>
        <v>0.99930555555555556</v>
      </c>
      <c r="V715" s="11" t="str">
        <f t="shared" ca="1" si="165"/>
        <v>-</v>
      </c>
      <c r="W715" s="7">
        <f ca="1">IF(OR(M715="〇",N715="〇"),IF(E715&lt;=$C$1,YEAR(TODAY()),YEAR(TODAY())-1),IF(E715&lt;=$C$1,YEAR(TODAY())+1,YEAR(TODAY())))</f>
        <v>2022</v>
      </c>
      <c r="X715" s="7" t="str">
        <f t="shared" si="157"/>
        <v>0301</v>
      </c>
      <c r="Y715" s="7">
        <f ca="1">IF(H715&lt;$C$1,YEAR(TODAY())+1,YEAR(TODAY()))</f>
        <v>2022</v>
      </c>
      <c r="Z715" s="8" t="str">
        <f t="shared" si="158"/>
        <v>0430</v>
      </c>
      <c r="AA715" s="9">
        <f t="shared" ca="1" si="166"/>
        <v>44621</v>
      </c>
      <c r="AB715" s="9">
        <f t="shared" ca="1" si="167"/>
        <v>44681</v>
      </c>
    </row>
    <row r="716" spans="1:28" x14ac:dyDescent="0.7">
      <c r="A716" s="1" t="s">
        <v>731</v>
      </c>
      <c r="B716" s="1" t="s">
        <v>60</v>
      </c>
      <c r="C716" s="1">
        <v>2</v>
      </c>
      <c r="E716" s="4">
        <v>1201</v>
      </c>
      <c r="F716" s="4">
        <f t="shared" si="159"/>
        <v>1231</v>
      </c>
      <c r="G716" s="4">
        <f t="shared" si="160"/>
        <v>101</v>
      </c>
      <c r="H716" s="4">
        <v>228</v>
      </c>
      <c r="I716" s="3">
        <v>0</v>
      </c>
      <c r="J716" s="3" t="str">
        <f t="shared" si="161"/>
        <v/>
      </c>
      <c r="K716" s="3" t="str">
        <f t="shared" si="162"/>
        <v/>
      </c>
      <c r="L716" s="11">
        <v>0.99930555555555556</v>
      </c>
      <c r="M716" s="1" t="str">
        <f ca="1">IF(E716&lt;=H716,IF(AND($C$1&gt;=E716,$C$1&lt;=H716),"〇","×"),IF(AND($C$1&gt;=E716,$C$1&lt;=F716),"〇","×"))</f>
        <v>×</v>
      </c>
      <c r="N716" s="1" t="str">
        <f ca="1">IF(E716&gt;H716,IF(AND($C$1&gt;=G716,$C$1&lt;=H716),"〇","×"),"")</f>
        <v>×</v>
      </c>
      <c r="O716" s="1" t="str">
        <f t="shared" ca="1" si="154"/>
        <v>〇</v>
      </c>
      <c r="P716" s="1" t="str">
        <f t="shared" si="155"/>
        <v/>
      </c>
      <c r="Q716" s="1" t="str">
        <f t="shared" ca="1" si="156"/>
        <v>×</v>
      </c>
      <c r="R716" s="1" t="str">
        <f ca="1">IF(OR(M716="〇",N716="〇"),DATEDIF($A$1,AB716,"d")+1,"-")</f>
        <v>-</v>
      </c>
      <c r="S716" s="1">
        <f ca="1">IF(AND(M716="×",OR(N716="×",N716="")),DATEDIF($A$1,AA716,"d"),"-")</f>
        <v>63</v>
      </c>
      <c r="T716" s="10">
        <f t="shared" ca="1" si="163"/>
        <v>90</v>
      </c>
      <c r="U716" s="11">
        <f t="shared" si="164"/>
        <v>0.99930555555555556</v>
      </c>
      <c r="V716" s="11" t="str">
        <f t="shared" ca="1" si="165"/>
        <v>-</v>
      </c>
      <c r="W716" s="7">
        <f ca="1">IF(OR(M716="〇",N716="〇"),IF(E716&lt;=$C$1,YEAR(TODAY()),YEAR(TODAY())-1),IF(E716&lt;=$C$1,YEAR(TODAY())+1,YEAR(TODAY())))</f>
        <v>2021</v>
      </c>
      <c r="X716" s="7" t="str">
        <f t="shared" si="157"/>
        <v>1201</v>
      </c>
      <c r="Y716" s="7">
        <f ca="1">IF(H716&lt;$C$1,YEAR(TODAY())+1,YEAR(TODAY()))</f>
        <v>2022</v>
      </c>
      <c r="Z716" s="8" t="str">
        <f t="shared" si="158"/>
        <v>0228</v>
      </c>
      <c r="AA716" s="9">
        <f t="shared" ca="1" si="166"/>
        <v>44531</v>
      </c>
      <c r="AB716" s="9">
        <f t="shared" ca="1" si="167"/>
        <v>44620</v>
      </c>
    </row>
    <row r="717" spans="1:28" x14ac:dyDescent="0.7">
      <c r="A717" s="1" t="s">
        <v>732</v>
      </c>
      <c r="B717" s="1" t="s">
        <v>115</v>
      </c>
      <c r="C717" s="1">
        <v>3</v>
      </c>
      <c r="E717" s="4">
        <v>1001</v>
      </c>
      <c r="F717" s="4" t="str">
        <f t="shared" si="159"/>
        <v/>
      </c>
      <c r="G717" s="4" t="str">
        <f t="shared" si="160"/>
        <v/>
      </c>
      <c r="H717" s="4">
        <v>1231</v>
      </c>
      <c r="I717" s="3">
        <v>0</v>
      </c>
      <c r="J717" s="3" t="str">
        <f t="shared" si="161"/>
        <v/>
      </c>
      <c r="K717" s="3" t="str">
        <f t="shared" si="162"/>
        <v/>
      </c>
      <c r="L717" s="11">
        <v>0.99930555555555556</v>
      </c>
      <c r="M717" s="1" t="str">
        <f ca="1">IF(E717&lt;=H717,IF(AND($C$1&gt;=E717,$C$1&lt;=H717),"〇","×"),IF(AND($C$1&gt;=E717,$C$1&lt;=F717),"〇","×"))</f>
        <v>×</v>
      </c>
      <c r="N717" s="1" t="str">
        <f>IF(E717&gt;H717,IF(AND($C$1&gt;=G717,$C$1&lt;=H717),"〇","×"),"")</f>
        <v/>
      </c>
      <c r="O717" s="1" t="str">
        <f t="shared" ca="1" si="154"/>
        <v>〇</v>
      </c>
      <c r="P717" s="1" t="str">
        <f t="shared" si="155"/>
        <v/>
      </c>
      <c r="Q717" s="1" t="str">
        <f t="shared" ca="1" si="156"/>
        <v>×</v>
      </c>
      <c r="R717" s="1" t="str">
        <f ca="1">IF(OR(M717="〇",N717="〇"),DATEDIF($A$1,AB717,"d")+1,"-")</f>
        <v>-</v>
      </c>
      <c r="S717" s="1">
        <f ca="1">IF(AND(M717="×",OR(N717="×",N717="")),DATEDIF($A$1,AA717,"d"),"-")</f>
        <v>2</v>
      </c>
      <c r="T717" s="10">
        <f t="shared" ca="1" si="163"/>
        <v>92</v>
      </c>
      <c r="U717" s="11">
        <f t="shared" si="164"/>
        <v>0.99930555555555556</v>
      </c>
      <c r="V717" s="11" t="str">
        <f t="shared" ca="1" si="165"/>
        <v>-</v>
      </c>
      <c r="W717" s="7">
        <f ca="1">IF(OR(M717="〇",N717="〇"),IF(E717&lt;=$C$1,YEAR(TODAY()),YEAR(TODAY())-1),IF(E717&lt;=$C$1,YEAR(TODAY())+1,YEAR(TODAY())))</f>
        <v>2021</v>
      </c>
      <c r="X717" s="7" t="str">
        <f t="shared" si="157"/>
        <v>1001</v>
      </c>
      <c r="Y717" s="7">
        <f ca="1">IF(H717&lt;$C$1,YEAR(TODAY())+1,YEAR(TODAY()))</f>
        <v>2021</v>
      </c>
      <c r="Z717" s="8" t="str">
        <f t="shared" si="158"/>
        <v>1231</v>
      </c>
      <c r="AA717" s="9">
        <f t="shared" ca="1" si="166"/>
        <v>44470</v>
      </c>
      <c r="AB717" s="9">
        <f t="shared" ca="1" si="167"/>
        <v>44561</v>
      </c>
    </row>
    <row r="718" spans="1:28" x14ac:dyDescent="0.7">
      <c r="A718" s="1" t="s">
        <v>733</v>
      </c>
      <c r="B718" s="1" t="s">
        <v>115</v>
      </c>
      <c r="C718" s="1">
        <v>3</v>
      </c>
      <c r="E718" s="4">
        <v>401</v>
      </c>
      <c r="F718" s="4" t="str">
        <f t="shared" si="159"/>
        <v/>
      </c>
      <c r="G718" s="4" t="str">
        <f t="shared" si="160"/>
        <v/>
      </c>
      <c r="H718" s="4">
        <v>630</v>
      </c>
      <c r="I718" s="3">
        <v>0</v>
      </c>
      <c r="J718" s="3" t="str">
        <f t="shared" si="161"/>
        <v/>
      </c>
      <c r="K718" s="3" t="str">
        <f t="shared" si="162"/>
        <v/>
      </c>
      <c r="L718" s="11">
        <v>0.99930555555555556</v>
      </c>
      <c r="M718" s="1" t="str">
        <f ca="1">IF(E718&lt;=H718,IF(AND($C$1&gt;=E718,$C$1&lt;=H718),"〇","×"),IF(AND($C$1&gt;=E718,$C$1&lt;=F718),"〇","×"))</f>
        <v>×</v>
      </c>
      <c r="N718" s="1" t="str">
        <f>IF(E718&gt;H718,IF(AND($C$1&gt;=G718,$C$1&lt;=H718),"〇","×"),"")</f>
        <v/>
      </c>
      <c r="O718" s="1" t="str">
        <f t="shared" ca="1" si="154"/>
        <v>〇</v>
      </c>
      <c r="P718" s="1" t="str">
        <f t="shared" si="155"/>
        <v/>
      </c>
      <c r="Q718" s="1" t="str">
        <f t="shared" ca="1" si="156"/>
        <v>×</v>
      </c>
      <c r="R718" s="1" t="str">
        <f ca="1">IF(OR(M718="〇",N718="〇"),DATEDIF($A$1,AB718,"d")+1,"-")</f>
        <v>-</v>
      </c>
      <c r="S718" s="1">
        <f ca="1">IF(AND(M718="×",OR(N718="×",N718="")),DATEDIF($A$1,AA718,"d"),"-")</f>
        <v>184</v>
      </c>
      <c r="T718" s="10">
        <f t="shared" ca="1" si="163"/>
        <v>91</v>
      </c>
      <c r="U718" s="11">
        <f t="shared" si="164"/>
        <v>0.99930555555555556</v>
      </c>
      <c r="V718" s="11" t="str">
        <f t="shared" ca="1" si="165"/>
        <v>-</v>
      </c>
      <c r="W718" s="7">
        <f ca="1">IF(OR(M718="〇",N718="〇"),IF(E718&lt;=$C$1,YEAR(TODAY()),YEAR(TODAY())-1),IF(E718&lt;=$C$1,YEAR(TODAY())+1,YEAR(TODAY())))</f>
        <v>2022</v>
      </c>
      <c r="X718" s="7" t="str">
        <f t="shared" si="157"/>
        <v>0401</v>
      </c>
      <c r="Y718" s="7">
        <f ca="1">IF(H718&lt;$C$1,YEAR(TODAY())+1,YEAR(TODAY()))</f>
        <v>2022</v>
      </c>
      <c r="Z718" s="8" t="str">
        <f t="shared" si="158"/>
        <v>0630</v>
      </c>
      <c r="AA718" s="9">
        <f t="shared" ca="1" si="166"/>
        <v>44652</v>
      </c>
      <c r="AB718" s="9">
        <f t="shared" ca="1" si="167"/>
        <v>44742</v>
      </c>
    </row>
    <row r="719" spans="1:28" x14ac:dyDescent="0.7">
      <c r="A719" s="1" t="s">
        <v>734</v>
      </c>
      <c r="B719" s="1" t="s">
        <v>117</v>
      </c>
      <c r="C719" s="1">
        <v>3</v>
      </c>
      <c r="E719" s="4">
        <v>701</v>
      </c>
      <c r="F719" s="4" t="str">
        <f t="shared" si="159"/>
        <v/>
      </c>
      <c r="G719" s="4" t="str">
        <f t="shared" si="160"/>
        <v/>
      </c>
      <c r="H719" s="4">
        <v>930</v>
      </c>
      <c r="I719" s="3">
        <v>0</v>
      </c>
      <c r="J719" s="3" t="str">
        <f t="shared" si="161"/>
        <v/>
      </c>
      <c r="K719" s="3" t="str">
        <f t="shared" si="162"/>
        <v/>
      </c>
      <c r="L719" s="11">
        <v>0.99930555555555556</v>
      </c>
      <c r="M719" s="1" t="str">
        <f ca="1">IF(E719&lt;=H719,IF(AND($C$1&gt;=E719,$C$1&lt;=H719),"〇","×"),IF(AND($C$1&gt;=E719,$C$1&lt;=F719),"〇","×"))</f>
        <v>〇</v>
      </c>
      <c r="N719" s="1" t="str">
        <f>IF(E719&gt;H719,IF(AND($C$1&gt;=G719,$C$1&lt;=H719),"〇","×"),"")</f>
        <v/>
      </c>
      <c r="O719" s="1" t="str">
        <f t="shared" ca="1" si="154"/>
        <v>〇</v>
      </c>
      <c r="P719" s="1" t="str">
        <f t="shared" si="155"/>
        <v/>
      </c>
      <c r="Q719" s="1" t="str">
        <f t="shared" ca="1" si="156"/>
        <v>◎</v>
      </c>
      <c r="R719" s="1">
        <f ca="1">IF(OR(M719="〇",N719="〇"),DATEDIF($A$1,AB719,"d")+1,"-")</f>
        <v>2</v>
      </c>
      <c r="S719" s="1" t="str">
        <f ca="1">IF(AND(M719="×",OR(N719="×",N719="")),DATEDIF($A$1,AA719,"d"),"-")</f>
        <v>-</v>
      </c>
      <c r="T719" s="10">
        <f t="shared" ca="1" si="163"/>
        <v>92</v>
      </c>
      <c r="U719" s="11">
        <f t="shared" si="164"/>
        <v>0.99930555555555556</v>
      </c>
      <c r="V719" s="11" t="str">
        <f t="shared" ca="1" si="165"/>
        <v>いつでも</v>
      </c>
      <c r="W719" s="7">
        <f ca="1">IF(OR(M719="〇",N719="〇"),IF(E719&lt;=$C$1,YEAR(TODAY()),YEAR(TODAY())-1),IF(E719&lt;=$C$1,YEAR(TODAY())+1,YEAR(TODAY())))</f>
        <v>2021</v>
      </c>
      <c r="X719" s="7" t="str">
        <f t="shared" si="157"/>
        <v>0701</v>
      </c>
      <c r="Y719" s="7">
        <f ca="1">IF(H719&lt;$C$1,YEAR(TODAY())+1,YEAR(TODAY()))</f>
        <v>2021</v>
      </c>
      <c r="Z719" s="8" t="str">
        <f t="shared" si="158"/>
        <v>0930</v>
      </c>
      <c r="AA719" s="9">
        <f t="shared" ca="1" si="166"/>
        <v>44378</v>
      </c>
      <c r="AB719" s="9">
        <f t="shared" ca="1" si="167"/>
        <v>44469</v>
      </c>
    </row>
    <row r="720" spans="1:28" x14ac:dyDescent="0.7">
      <c r="A720" s="1" t="s">
        <v>735</v>
      </c>
      <c r="B720" s="1" t="s">
        <v>115</v>
      </c>
      <c r="C720" s="1">
        <v>3</v>
      </c>
      <c r="E720" s="4">
        <v>101</v>
      </c>
      <c r="F720" s="4" t="str">
        <f t="shared" si="159"/>
        <v/>
      </c>
      <c r="G720" s="4" t="str">
        <f t="shared" si="160"/>
        <v/>
      </c>
      <c r="H720" s="4">
        <v>331</v>
      </c>
      <c r="I720" s="3">
        <v>0</v>
      </c>
      <c r="J720" s="3" t="str">
        <f t="shared" si="161"/>
        <v/>
      </c>
      <c r="K720" s="3" t="str">
        <f t="shared" si="162"/>
        <v/>
      </c>
      <c r="L720" s="11">
        <v>0.99930555555555556</v>
      </c>
      <c r="M720" s="1" t="str">
        <f ca="1">IF(E720&lt;=H720,IF(AND($C$1&gt;=E720,$C$1&lt;=H720),"〇","×"),IF(AND($C$1&gt;=E720,$C$1&lt;=F720),"〇","×"))</f>
        <v>×</v>
      </c>
      <c r="N720" s="1" t="str">
        <f>IF(E720&gt;H720,IF(AND($C$1&gt;=G720,$C$1&lt;=H720),"〇","×"),"")</f>
        <v/>
      </c>
      <c r="O720" s="1" t="str">
        <f t="shared" ref="O720:O783" ca="1" si="168">IF(I720&lt;L720,IF(AND($B$1&gt;=I720,$B$1&lt;=L720),"〇","×"),IF(AND($B$1&gt;=I720,$B$1&lt;=J720),"〇","×"))</f>
        <v>〇</v>
      </c>
      <c r="P720" s="1" t="str">
        <f t="shared" ref="P720:P783" si="169">IF(I720&gt;L720,IF(AND($B$1&gt;=K720,$B$1&lt;=L720),"〇","×"),"")</f>
        <v/>
      </c>
      <c r="Q720" s="1" t="str">
        <f t="shared" ref="Q720:Q783" ca="1" si="170">IF(AND(OR(M720="〇",N720="〇"),OR(O720="〇",P720="〇")),"◎","×")</f>
        <v>×</v>
      </c>
      <c r="R720" s="1" t="str">
        <f ca="1">IF(OR(M720="〇",N720="〇"),DATEDIF($A$1,AB720,"d")+1,"-")</f>
        <v>-</v>
      </c>
      <c r="S720" s="1">
        <f ca="1">IF(AND(M720="×",OR(N720="×",N720="")),DATEDIF($A$1,AA720,"d"),"-")</f>
        <v>94</v>
      </c>
      <c r="T720" s="10">
        <f t="shared" ca="1" si="163"/>
        <v>90</v>
      </c>
      <c r="U720" s="11">
        <f t="shared" si="164"/>
        <v>0.99930555555555556</v>
      </c>
      <c r="V720" s="11" t="str">
        <f t="shared" ca="1" si="165"/>
        <v>-</v>
      </c>
      <c r="W720" s="7">
        <f ca="1">IF(OR(M720="〇",N720="〇"),IF(E720&lt;=$C$1,YEAR(TODAY()),YEAR(TODAY())-1),IF(E720&lt;=$C$1,YEAR(TODAY())+1,YEAR(TODAY())))</f>
        <v>2022</v>
      </c>
      <c r="X720" s="7" t="str">
        <f t="shared" si="157"/>
        <v>0101</v>
      </c>
      <c r="Y720" s="7">
        <f ca="1">IF(H720&lt;$C$1,YEAR(TODAY())+1,YEAR(TODAY()))</f>
        <v>2022</v>
      </c>
      <c r="Z720" s="8" t="str">
        <f t="shared" si="158"/>
        <v>0331</v>
      </c>
      <c r="AA720" s="9">
        <f t="shared" ca="1" si="166"/>
        <v>44562</v>
      </c>
      <c r="AB720" s="9">
        <f t="shared" ca="1" si="167"/>
        <v>44651</v>
      </c>
    </row>
    <row r="721" spans="1:28" x14ac:dyDescent="0.7">
      <c r="A721" s="1" t="s">
        <v>736</v>
      </c>
      <c r="B721" s="1" t="s">
        <v>60</v>
      </c>
      <c r="C721" s="1">
        <v>3</v>
      </c>
      <c r="E721" s="4">
        <v>101</v>
      </c>
      <c r="F721" s="4" t="str">
        <f t="shared" si="159"/>
        <v/>
      </c>
      <c r="G721" s="4" t="str">
        <f t="shared" si="160"/>
        <v/>
      </c>
      <c r="H721" s="4">
        <v>630</v>
      </c>
      <c r="I721" s="3">
        <v>0</v>
      </c>
      <c r="J721" s="3" t="str">
        <f t="shared" si="161"/>
        <v/>
      </c>
      <c r="K721" s="3" t="str">
        <f t="shared" si="162"/>
        <v/>
      </c>
      <c r="L721" s="11">
        <v>0.99930555555555556</v>
      </c>
      <c r="M721" s="1" t="str">
        <f ca="1">IF(E721&lt;=H721,IF(AND($C$1&gt;=E721,$C$1&lt;=H721),"〇","×"),IF(AND($C$1&gt;=E721,$C$1&lt;=F721),"〇","×"))</f>
        <v>×</v>
      </c>
      <c r="N721" s="1" t="str">
        <f>IF(E721&gt;H721,IF(AND($C$1&gt;=G721,$C$1&lt;=H721),"〇","×"),"")</f>
        <v/>
      </c>
      <c r="O721" s="1" t="str">
        <f t="shared" ca="1" si="168"/>
        <v>〇</v>
      </c>
      <c r="P721" s="1" t="str">
        <f t="shared" si="169"/>
        <v/>
      </c>
      <c r="Q721" s="1" t="str">
        <f t="shared" ca="1" si="170"/>
        <v>×</v>
      </c>
      <c r="R721" s="1" t="str">
        <f ca="1">IF(OR(M721="〇",N721="〇"),DATEDIF($A$1,AB721,"d")+1,"-")</f>
        <v>-</v>
      </c>
      <c r="S721" s="1">
        <f ca="1">IF(AND(M721="×",OR(N721="×",N721="")),DATEDIF($A$1,AA721,"d"),"-")</f>
        <v>94</v>
      </c>
      <c r="T721" s="10">
        <f t="shared" ca="1" si="163"/>
        <v>181</v>
      </c>
      <c r="U721" s="11">
        <f t="shared" si="164"/>
        <v>0.99930555555555556</v>
      </c>
      <c r="V721" s="11" t="str">
        <f t="shared" ca="1" si="165"/>
        <v>-</v>
      </c>
      <c r="W721" s="7">
        <f ca="1">IF(OR(M721="〇",N721="〇"),IF(E721&lt;=$C$1,YEAR(TODAY()),YEAR(TODAY())-1),IF(E721&lt;=$C$1,YEAR(TODAY())+1,YEAR(TODAY())))</f>
        <v>2022</v>
      </c>
      <c r="X721" s="7" t="str">
        <f t="shared" si="157"/>
        <v>0101</v>
      </c>
      <c r="Y721" s="7">
        <f ca="1">IF(H721&lt;$C$1,YEAR(TODAY())+1,YEAR(TODAY()))</f>
        <v>2022</v>
      </c>
      <c r="Z721" s="8" t="str">
        <f t="shared" si="158"/>
        <v>0630</v>
      </c>
      <c r="AA721" s="9">
        <f t="shared" ca="1" si="166"/>
        <v>44562</v>
      </c>
      <c r="AB721" s="9">
        <f t="shared" ca="1" si="167"/>
        <v>44742</v>
      </c>
    </row>
    <row r="722" spans="1:28" x14ac:dyDescent="0.7">
      <c r="A722" s="1" t="s">
        <v>737</v>
      </c>
      <c r="B722" s="1" t="s">
        <v>117</v>
      </c>
      <c r="C722" s="1">
        <v>3</v>
      </c>
      <c r="E722" s="4">
        <v>701</v>
      </c>
      <c r="F722" s="4" t="str">
        <f t="shared" si="159"/>
        <v/>
      </c>
      <c r="G722" s="4" t="str">
        <f t="shared" si="160"/>
        <v/>
      </c>
      <c r="H722" s="4">
        <v>1231</v>
      </c>
      <c r="I722" s="3">
        <v>0</v>
      </c>
      <c r="J722" s="3" t="str">
        <f t="shared" si="161"/>
        <v/>
      </c>
      <c r="K722" s="3" t="str">
        <f t="shared" si="162"/>
        <v/>
      </c>
      <c r="L722" s="11">
        <v>0.99930555555555556</v>
      </c>
      <c r="M722" s="1" t="str">
        <f ca="1">IF(E722&lt;=H722,IF(AND($C$1&gt;=E722,$C$1&lt;=H722),"〇","×"),IF(AND($C$1&gt;=E722,$C$1&lt;=F722),"〇","×"))</f>
        <v>〇</v>
      </c>
      <c r="N722" s="1" t="str">
        <f>IF(E722&gt;H722,IF(AND($C$1&gt;=G722,$C$1&lt;=H722),"〇","×"),"")</f>
        <v/>
      </c>
      <c r="O722" s="1" t="str">
        <f t="shared" ca="1" si="168"/>
        <v>〇</v>
      </c>
      <c r="P722" s="1" t="str">
        <f t="shared" si="169"/>
        <v/>
      </c>
      <c r="Q722" s="1" t="str">
        <f t="shared" ca="1" si="170"/>
        <v>◎</v>
      </c>
      <c r="R722" s="1">
        <f ca="1">IF(OR(M722="〇",N722="〇"),DATEDIF($A$1,AB722,"d")+1,"-")</f>
        <v>94</v>
      </c>
      <c r="S722" s="1" t="str">
        <f ca="1">IF(AND(M722="×",OR(N722="×",N722="")),DATEDIF($A$1,AA722,"d"),"-")</f>
        <v>-</v>
      </c>
      <c r="T722" s="10">
        <f t="shared" ca="1" si="163"/>
        <v>184</v>
      </c>
      <c r="U722" s="11">
        <f t="shared" si="164"/>
        <v>0.99930555555555556</v>
      </c>
      <c r="V722" s="11" t="str">
        <f t="shared" ca="1" si="165"/>
        <v>いつでも</v>
      </c>
      <c r="W722" s="7">
        <f ca="1">IF(OR(M722="〇",N722="〇"),IF(E722&lt;=$C$1,YEAR(TODAY()),YEAR(TODAY())-1),IF(E722&lt;=$C$1,YEAR(TODAY())+1,YEAR(TODAY())))</f>
        <v>2021</v>
      </c>
      <c r="X722" s="7" t="str">
        <f t="shared" si="157"/>
        <v>0701</v>
      </c>
      <c r="Y722" s="7">
        <f ca="1">IF(H722&lt;$C$1,YEAR(TODAY())+1,YEAR(TODAY()))</f>
        <v>2021</v>
      </c>
      <c r="Z722" s="8" t="str">
        <f t="shared" si="158"/>
        <v>1231</v>
      </c>
      <c r="AA722" s="9">
        <f t="shared" ca="1" si="166"/>
        <v>44378</v>
      </c>
      <c r="AB722" s="9">
        <f t="shared" ca="1" si="167"/>
        <v>44561</v>
      </c>
    </row>
    <row r="723" spans="1:28" x14ac:dyDescent="0.7">
      <c r="A723" s="1" t="s">
        <v>738</v>
      </c>
      <c r="B723" s="1" t="s">
        <v>114</v>
      </c>
      <c r="C723" s="1">
        <v>1</v>
      </c>
      <c r="E723" s="4">
        <v>816</v>
      </c>
      <c r="F723" s="4" t="str">
        <f t="shared" si="159"/>
        <v/>
      </c>
      <c r="G723" s="4" t="str">
        <f t="shared" si="160"/>
        <v/>
      </c>
      <c r="H723" s="4">
        <v>1031</v>
      </c>
      <c r="I723" s="3">
        <v>0</v>
      </c>
      <c r="J723" s="3" t="str">
        <f t="shared" si="161"/>
        <v/>
      </c>
      <c r="K723" s="3" t="str">
        <f t="shared" si="162"/>
        <v/>
      </c>
      <c r="L723" s="11">
        <v>0.99930555555555556</v>
      </c>
      <c r="M723" s="1" t="str">
        <f ca="1">IF(E723&lt;=H723,IF(AND($C$1&gt;=E723,$C$1&lt;=H723),"〇","×"),IF(AND($C$1&gt;=E723,$C$1&lt;=F723),"〇","×"))</f>
        <v>〇</v>
      </c>
      <c r="N723" s="1" t="str">
        <f>IF(E723&gt;H723,IF(AND($C$1&gt;=G723,$C$1&lt;=H723),"〇","×"),"")</f>
        <v/>
      </c>
      <c r="O723" s="1" t="str">
        <f t="shared" ca="1" si="168"/>
        <v>〇</v>
      </c>
      <c r="P723" s="1" t="str">
        <f t="shared" si="169"/>
        <v/>
      </c>
      <c r="Q723" s="1" t="str">
        <f t="shared" ca="1" si="170"/>
        <v>◎</v>
      </c>
      <c r="R723" s="1">
        <f ca="1">IF(OR(M723="〇",N723="〇"),DATEDIF($A$1,AB723,"d")+1,"-")</f>
        <v>33</v>
      </c>
      <c r="S723" s="1" t="str">
        <f ca="1">IF(AND(M723="×",OR(N723="×",N723="")),DATEDIF($A$1,AA723,"d"),"-")</f>
        <v>-</v>
      </c>
      <c r="T723" s="10">
        <f t="shared" ca="1" si="163"/>
        <v>77</v>
      </c>
      <c r="U723" s="11">
        <f t="shared" si="164"/>
        <v>0.99930555555555556</v>
      </c>
      <c r="V723" s="11" t="str">
        <f t="shared" ca="1" si="165"/>
        <v>いつでも</v>
      </c>
      <c r="W723" s="7">
        <f ca="1">IF(OR(M723="〇",N723="〇"),IF(E723&lt;=$C$1,YEAR(TODAY()),YEAR(TODAY())-1),IF(E723&lt;=$C$1,YEAR(TODAY())+1,YEAR(TODAY())))</f>
        <v>2021</v>
      </c>
      <c r="X723" s="7" t="str">
        <f t="shared" si="157"/>
        <v>0816</v>
      </c>
      <c r="Y723" s="7">
        <f ca="1">IF(H723&lt;$C$1,YEAR(TODAY())+1,YEAR(TODAY()))</f>
        <v>2021</v>
      </c>
      <c r="Z723" s="8" t="str">
        <f t="shared" si="158"/>
        <v>1031</v>
      </c>
      <c r="AA723" s="9">
        <f t="shared" ca="1" si="166"/>
        <v>44424</v>
      </c>
      <c r="AB723" s="9">
        <f t="shared" ca="1" si="167"/>
        <v>44500</v>
      </c>
    </row>
    <row r="724" spans="1:28" x14ac:dyDescent="0.7">
      <c r="A724" s="1" t="s">
        <v>739</v>
      </c>
      <c r="B724" s="1" t="s">
        <v>116</v>
      </c>
      <c r="C724" s="1">
        <v>1</v>
      </c>
      <c r="E724" s="4">
        <v>315</v>
      </c>
      <c r="F724" s="4" t="str">
        <f t="shared" si="159"/>
        <v/>
      </c>
      <c r="G724" s="4" t="str">
        <f t="shared" si="160"/>
        <v/>
      </c>
      <c r="H724" s="4">
        <v>530</v>
      </c>
      <c r="I724" s="3">
        <v>0</v>
      </c>
      <c r="J724" s="3" t="str">
        <f t="shared" si="161"/>
        <v/>
      </c>
      <c r="K724" s="3" t="str">
        <f t="shared" si="162"/>
        <v/>
      </c>
      <c r="L724" s="11">
        <v>0.99930555555555556</v>
      </c>
      <c r="M724" s="1" t="str">
        <f ca="1">IF(E724&lt;=H724,IF(AND($C$1&gt;=E724,$C$1&lt;=H724),"〇","×"),IF(AND($C$1&gt;=E724,$C$1&lt;=F724),"〇","×"))</f>
        <v>×</v>
      </c>
      <c r="N724" s="1" t="str">
        <f>IF(E724&gt;H724,IF(AND($C$1&gt;=G724,$C$1&lt;=H724),"〇","×"),"")</f>
        <v/>
      </c>
      <c r="O724" s="1" t="str">
        <f t="shared" ca="1" si="168"/>
        <v>〇</v>
      </c>
      <c r="P724" s="1" t="str">
        <f t="shared" si="169"/>
        <v/>
      </c>
      <c r="Q724" s="1" t="str">
        <f t="shared" ca="1" si="170"/>
        <v>×</v>
      </c>
      <c r="R724" s="1" t="str">
        <f ca="1">IF(OR(M724="〇",N724="〇"),DATEDIF($A$1,AB724,"d")+1,"-")</f>
        <v>-</v>
      </c>
      <c r="S724" s="1">
        <f ca="1">IF(AND(M724="×",OR(N724="×",N724="")),DATEDIF($A$1,AA724,"d"),"-")</f>
        <v>167</v>
      </c>
      <c r="T724" s="10">
        <f t="shared" ca="1" si="163"/>
        <v>77</v>
      </c>
      <c r="U724" s="11">
        <f t="shared" si="164"/>
        <v>0.99930555555555556</v>
      </c>
      <c r="V724" s="11" t="str">
        <f t="shared" ca="1" si="165"/>
        <v>-</v>
      </c>
      <c r="W724" s="7">
        <f ca="1">IF(OR(M724="〇",N724="〇"),IF(E724&lt;=$C$1,YEAR(TODAY()),YEAR(TODAY())-1),IF(E724&lt;=$C$1,YEAR(TODAY())+1,YEAR(TODAY())))</f>
        <v>2022</v>
      </c>
      <c r="X724" s="7" t="str">
        <f t="shared" si="157"/>
        <v>0315</v>
      </c>
      <c r="Y724" s="7">
        <f ca="1">IF(H724&lt;$C$1,YEAR(TODAY())+1,YEAR(TODAY()))</f>
        <v>2022</v>
      </c>
      <c r="Z724" s="8" t="str">
        <f t="shared" si="158"/>
        <v>0530</v>
      </c>
      <c r="AA724" s="9">
        <f t="shared" ca="1" si="166"/>
        <v>44635</v>
      </c>
      <c r="AB724" s="9">
        <f t="shared" ca="1" si="167"/>
        <v>44711</v>
      </c>
    </row>
    <row r="725" spans="1:28" x14ac:dyDescent="0.7">
      <c r="A725" s="1" t="s">
        <v>740</v>
      </c>
      <c r="B725" s="1" t="s">
        <v>115</v>
      </c>
      <c r="C725" s="1">
        <v>1</v>
      </c>
      <c r="E725" s="4">
        <v>601</v>
      </c>
      <c r="F725" s="4" t="str">
        <f t="shared" si="159"/>
        <v/>
      </c>
      <c r="G725" s="4" t="str">
        <f t="shared" si="160"/>
        <v/>
      </c>
      <c r="H725" s="4">
        <v>815</v>
      </c>
      <c r="I725" s="3">
        <v>0</v>
      </c>
      <c r="J725" s="3" t="str">
        <f t="shared" si="161"/>
        <v/>
      </c>
      <c r="K725" s="3" t="str">
        <f t="shared" si="162"/>
        <v/>
      </c>
      <c r="L725" s="11">
        <v>0.99930555555555556</v>
      </c>
      <c r="M725" s="1" t="str">
        <f ca="1">IF(E725&lt;=H725,IF(AND($C$1&gt;=E725,$C$1&lt;=H725),"〇","×"),IF(AND($C$1&gt;=E725,$C$1&lt;=F725),"〇","×"))</f>
        <v>×</v>
      </c>
      <c r="N725" s="1" t="str">
        <f>IF(E725&gt;H725,IF(AND($C$1&gt;=G725,$C$1&lt;=H725),"〇","×"),"")</f>
        <v/>
      </c>
      <c r="O725" s="1" t="str">
        <f t="shared" ca="1" si="168"/>
        <v>〇</v>
      </c>
      <c r="P725" s="1" t="str">
        <f t="shared" si="169"/>
        <v/>
      </c>
      <c r="Q725" s="1" t="str">
        <f t="shared" ca="1" si="170"/>
        <v>×</v>
      </c>
      <c r="R725" s="1" t="str">
        <f ca="1">IF(OR(M725="〇",N725="〇"),DATEDIF($A$1,AB725,"d")+1,"-")</f>
        <v>-</v>
      </c>
      <c r="S725" s="1">
        <f ca="1">IF(AND(M725="×",OR(N725="×",N725="")),DATEDIF($A$1,AA725,"d"),"-")</f>
        <v>245</v>
      </c>
      <c r="T725" s="10">
        <f t="shared" ca="1" si="163"/>
        <v>76</v>
      </c>
      <c r="U725" s="11">
        <f t="shared" si="164"/>
        <v>0.99930555555555556</v>
      </c>
      <c r="V725" s="11" t="str">
        <f t="shared" ca="1" si="165"/>
        <v>-</v>
      </c>
      <c r="W725" s="7">
        <f ca="1">IF(OR(M725="〇",N725="〇"),IF(E725&lt;=$C$1,YEAR(TODAY()),YEAR(TODAY())-1),IF(E725&lt;=$C$1,YEAR(TODAY())+1,YEAR(TODAY())))</f>
        <v>2022</v>
      </c>
      <c r="X725" s="7" t="str">
        <f t="shared" si="157"/>
        <v>0601</v>
      </c>
      <c r="Y725" s="7">
        <f ca="1">IF(H725&lt;$C$1,YEAR(TODAY())+1,YEAR(TODAY()))</f>
        <v>2022</v>
      </c>
      <c r="Z725" s="8" t="str">
        <f t="shared" si="158"/>
        <v>0815</v>
      </c>
      <c r="AA725" s="9">
        <f t="shared" ca="1" si="166"/>
        <v>44713</v>
      </c>
      <c r="AB725" s="9">
        <f t="shared" ca="1" si="167"/>
        <v>44788</v>
      </c>
    </row>
    <row r="726" spans="1:28" x14ac:dyDescent="0.7">
      <c r="A726" s="1" t="s">
        <v>741</v>
      </c>
      <c r="B726" s="1" t="s">
        <v>117</v>
      </c>
      <c r="C726" s="1">
        <v>1</v>
      </c>
      <c r="E726" s="4">
        <v>101</v>
      </c>
      <c r="F726" s="4" t="str">
        <f t="shared" si="159"/>
        <v/>
      </c>
      <c r="G726" s="4" t="str">
        <f t="shared" si="160"/>
        <v/>
      </c>
      <c r="H726" s="4">
        <v>314</v>
      </c>
      <c r="I726" s="3">
        <v>0</v>
      </c>
      <c r="J726" s="3" t="str">
        <f t="shared" si="161"/>
        <v/>
      </c>
      <c r="K726" s="3" t="str">
        <f t="shared" si="162"/>
        <v/>
      </c>
      <c r="L726" s="11">
        <v>0.99930555555555556</v>
      </c>
      <c r="M726" s="1" t="str">
        <f ca="1">IF(E726&lt;=H726,IF(AND($C$1&gt;=E726,$C$1&lt;=H726),"〇","×"),IF(AND($C$1&gt;=E726,$C$1&lt;=F726),"〇","×"))</f>
        <v>×</v>
      </c>
      <c r="N726" s="1" t="str">
        <f>IF(E726&gt;H726,IF(AND($C$1&gt;=G726,$C$1&lt;=H726),"〇","×"),"")</f>
        <v/>
      </c>
      <c r="O726" s="1" t="str">
        <f t="shared" ca="1" si="168"/>
        <v>〇</v>
      </c>
      <c r="P726" s="1" t="str">
        <f t="shared" si="169"/>
        <v/>
      </c>
      <c r="Q726" s="1" t="str">
        <f t="shared" ca="1" si="170"/>
        <v>×</v>
      </c>
      <c r="R726" s="1" t="str">
        <f ca="1">IF(OR(M726="〇",N726="〇"),DATEDIF($A$1,AB726,"d")+1,"-")</f>
        <v>-</v>
      </c>
      <c r="S726" s="1">
        <f ca="1">IF(AND(M726="×",OR(N726="×",N726="")),DATEDIF($A$1,AA726,"d"),"-")</f>
        <v>94</v>
      </c>
      <c r="T726" s="10">
        <f t="shared" ca="1" si="163"/>
        <v>73</v>
      </c>
      <c r="U726" s="11">
        <f t="shared" si="164"/>
        <v>0.99930555555555556</v>
      </c>
      <c r="V726" s="11" t="str">
        <f t="shared" ca="1" si="165"/>
        <v>-</v>
      </c>
      <c r="W726" s="7">
        <f ca="1">IF(OR(M726="〇",N726="〇"),IF(E726&lt;=$C$1,YEAR(TODAY()),YEAR(TODAY())-1),IF(E726&lt;=$C$1,YEAR(TODAY())+1,YEAR(TODAY())))</f>
        <v>2022</v>
      </c>
      <c r="X726" s="7" t="str">
        <f t="shared" si="157"/>
        <v>0101</v>
      </c>
      <c r="Y726" s="7">
        <f ca="1">IF(H726&lt;$C$1,YEAR(TODAY())+1,YEAR(TODAY()))</f>
        <v>2022</v>
      </c>
      <c r="Z726" s="8" t="str">
        <f t="shared" si="158"/>
        <v>0314</v>
      </c>
      <c r="AA726" s="9">
        <f t="shared" ca="1" si="166"/>
        <v>44562</v>
      </c>
      <c r="AB726" s="9">
        <f t="shared" ca="1" si="167"/>
        <v>44634</v>
      </c>
    </row>
    <row r="727" spans="1:28" x14ac:dyDescent="0.7">
      <c r="A727" s="1" t="s">
        <v>742</v>
      </c>
      <c r="B727" s="1" t="s">
        <v>114</v>
      </c>
      <c r="C727" s="1">
        <v>1</v>
      </c>
      <c r="E727" s="4">
        <v>1101</v>
      </c>
      <c r="F727" s="4" t="str">
        <f t="shared" si="159"/>
        <v/>
      </c>
      <c r="G727" s="4" t="str">
        <f t="shared" si="160"/>
        <v/>
      </c>
      <c r="H727" s="4">
        <v>1231</v>
      </c>
      <c r="I727" s="3">
        <v>0</v>
      </c>
      <c r="J727" s="3" t="str">
        <f t="shared" si="161"/>
        <v/>
      </c>
      <c r="K727" s="3" t="str">
        <f t="shared" si="162"/>
        <v/>
      </c>
      <c r="L727" s="11">
        <v>0.99930555555555556</v>
      </c>
      <c r="M727" s="1" t="str">
        <f ca="1">IF(E727&lt;=H727,IF(AND($C$1&gt;=E727,$C$1&lt;=H727),"〇","×"),IF(AND($C$1&gt;=E727,$C$1&lt;=F727),"〇","×"))</f>
        <v>×</v>
      </c>
      <c r="N727" s="1" t="str">
        <f>IF(E727&gt;H727,IF(AND($C$1&gt;=G727,$C$1&lt;=H727),"〇","×"),"")</f>
        <v/>
      </c>
      <c r="O727" s="1" t="str">
        <f t="shared" ca="1" si="168"/>
        <v>〇</v>
      </c>
      <c r="P727" s="1" t="str">
        <f t="shared" si="169"/>
        <v/>
      </c>
      <c r="Q727" s="1" t="str">
        <f t="shared" ca="1" si="170"/>
        <v>×</v>
      </c>
      <c r="R727" s="1" t="str">
        <f ca="1">IF(OR(M727="〇",N727="〇"),DATEDIF($A$1,AB727,"d")+1,"-")</f>
        <v>-</v>
      </c>
      <c r="S727" s="1">
        <f ca="1">IF(AND(M727="×",OR(N727="×",N727="")),DATEDIF($A$1,AA727,"d"),"-")</f>
        <v>33</v>
      </c>
      <c r="T727" s="10">
        <f t="shared" ca="1" si="163"/>
        <v>61</v>
      </c>
      <c r="U727" s="11">
        <f t="shared" si="164"/>
        <v>0.99930555555555556</v>
      </c>
      <c r="V727" s="11" t="str">
        <f t="shared" ca="1" si="165"/>
        <v>-</v>
      </c>
      <c r="W727" s="7">
        <f ca="1">IF(OR(M727="〇",N727="〇"),IF(E727&lt;=$C$1,YEAR(TODAY()),YEAR(TODAY())-1),IF(E727&lt;=$C$1,YEAR(TODAY())+1,YEAR(TODAY())))</f>
        <v>2021</v>
      </c>
      <c r="X727" s="7" t="str">
        <f t="shared" si="157"/>
        <v>1101</v>
      </c>
      <c r="Y727" s="7">
        <f ca="1">IF(H727&lt;$C$1,YEAR(TODAY())+1,YEAR(TODAY()))</f>
        <v>2021</v>
      </c>
      <c r="Z727" s="8" t="str">
        <f t="shared" si="158"/>
        <v>1231</v>
      </c>
      <c r="AA727" s="9">
        <f t="shared" ca="1" si="166"/>
        <v>44501</v>
      </c>
      <c r="AB727" s="9">
        <f t="shared" ca="1" si="167"/>
        <v>44561</v>
      </c>
    </row>
    <row r="728" spans="1:28" x14ac:dyDescent="0.7">
      <c r="A728" s="1" t="s">
        <v>743</v>
      </c>
      <c r="B728" s="1" t="s">
        <v>114</v>
      </c>
      <c r="C728" s="1">
        <v>1</v>
      </c>
      <c r="E728" s="4">
        <v>101</v>
      </c>
      <c r="F728" s="4" t="str">
        <f t="shared" si="159"/>
        <v/>
      </c>
      <c r="G728" s="4" t="str">
        <f t="shared" si="160"/>
        <v/>
      </c>
      <c r="H728" s="4">
        <v>314</v>
      </c>
      <c r="I728" s="3">
        <v>0</v>
      </c>
      <c r="J728" s="3" t="str">
        <f t="shared" si="161"/>
        <v/>
      </c>
      <c r="K728" s="3" t="str">
        <f t="shared" si="162"/>
        <v/>
      </c>
      <c r="L728" s="11">
        <v>0.99930555555555556</v>
      </c>
      <c r="M728" s="1" t="str">
        <f ca="1">IF(E728&lt;=H728,IF(AND($C$1&gt;=E728,$C$1&lt;=H728),"〇","×"),IF(AND($C$1&gt;=E728,$C$1&lt;=F728),"〇","×"))</f>
        <v>×</v>
      </c>
      <c r="N728" s="1" t="str">
        <f>IF(E728&gt;H728,IF(AND($C$1&gt;=G728,$C$1&lt;=H728),"〇","×"),"")</f>
        <v/>
      </c>
      <c r="O728" s="1" t="str">
        <f t="shared" ca="1" si="168"/>
        <v>〇</v>
      </c>
      <c r="P728" s="1" t="str">
        <f t="shared" si="169"/>
        <v/>
      </c>
      <c r="Q728" s="1" t="str">
        <f t="shared" ca="1" si="170"/>
        <v>×</v>
      </c>
      <c r="R728" s="1" t="str">
        <f ca="1">IF(OR(M728="〇",N728="〇"),DATEDIF($A$1,AB728,"d")+1,"-")</f>
        <v>-</v>
      </c>
      <c r="S728" s="1">
        <f ca="1">IF(AND(M728="×",OR(N728="×",N728="")),DATEDIF($A$1,AA728,"d"),"-")</f>
        <v>94</v>
      </c>
      <c r="T728" s="10">
        <f t="shared" ca="1" si="163"/>
        <v>73</v>
      </c>
      <c r="U728" s="11">
        <f t="shared" si="164"/>
        <v>0.99930555555555556</v>
      </c>
      <c r="V728" s="11" t="str">
        <f t="shared" ca="1" si="165"/>
        <v>-</v>
      </c>
      <c r="W728" s="7">
        <f ca="1">IF(OR(M728="〇",N728="〇"),IF(E728&lt;=$C$1,YEAR(TODAY()),YEAR(TODAY())-1),IF(E728&lt;=$C$1,YEAR(TODAY())+1,YEAR(TODAY())))</f>
        <v>2022</v>
      </c>
      <c r="X728" s="7" t="str">
        <f t="shared" si="157"/>
        <v>0101</v>
      </c>
      <c r="Y728" s="7">
        <f ca="1">IF(H728&lt;$C$1,YEAR(TODAY())+1,YEAR(TODAY()))</f>
        <v>2022</v>
      </c>
      <c r="Z728" s="8" t="str">
        <f t="shared" si="158"/>
        <v>0314</v>
      </c>
      <c r="AA728" s="9">
        <f t="shared" ca="1" si="166"/>
        <v>44562</v>
      </c>
      <c r="AB728" s="9">
        <f t="shared" ca="1" si="167"/>
        <v>44634</v>
      </c>
    </row>
    <row r="729" spans="1:28" x14ac:dyDescent="0.7">
      <c r="A729" s="1" t="s">
        <v>744</v>
      </c>
      <c r="B729" s="1" t="s">
        <v>115</v>
      </c>
      <c r="C729" s="1">
        <v>1</v>
      </c>
      <c r="E729" s="4">
        <v>315</v>
      </c>
      <c r="F729" s="4" t="str">
        <f t="shared" si="159"/>
        <v/>
      </c>
      <c r="G729" s="4" t="str">
        <f t="shared" si="160"/>
        <v/>
      </c>
      <c r="H729" s="4">
        <v>530</v>
      </c>
      <c r="I729" s="3">
        <v>0</v>
      </c>
      <c r="J729" s="3" t="str">
        <f t="shared" si="161"/>
        <v/>
      </c>
      <c r="K729" s="3" t="str">
        <f t="shared" si="162"/>
        <v/>
      </c>
      <c r="L729" s="11">
        <v>0.99930555555555556</v>
      </c>
      <c r="M729" s="1" t="str">
        <f ca="1">IF(E729&lt;=H729,IF(AND($C$1&gt;=E729,$C$1&lt;=H729),"〇","×"),IF(AND($C$1&gt;=E729,$C$1&lt;=F729),"〇","×"))</f>
        <v>×</v>
      </c>
      <c r="N729" s="1" t="str">
        <f>IF(E729&gt;H729,IF(AND($C$1&gt;=G729,$C$1&lt;=H729),"〇","×"),"")</f>
        <v/>
      </c>
      <c r="O729" s="1" t="str">
        <f t="shared" ca="1" si="168"/>
        <v>〇</v>
      </c>
      <c r="P729" s="1" t="str">
        <f t="shared" si="169"/>
        <v/>
      </c>
      <c r="Q729" s="1" t="str">
        <f t="shared" ca="1" si="170"/>
        <v>×</v>
      </c>
      <c r="R729" s="1" t="str">
        <f ca="1">IF(OR(M729="〇",N729="〇"),DATEDIF($A$1,AB729,"d")+1,"-")</f>
        <v>-</v>
      </c>
      <c r="S729" s="1">
        <f ca="1">IF(AND(M729="×",OR(N729="×",N729="")),DATEDIF($A$1,AA729,"d"),"-")</f>
        <v>167</v>
      </c>
      <c r="T729" s="10">
        <f t="shared" ca="1" si="163"/>
        <v>77</v>
      </c>
      <c r="U729" s="11">
        <f t="shared" si="164"/>
        <v>0.99930555555555556</v>
      </c>
      <c r="V729" s="11" t="str">
        <f t="shared" ca="1" si="165"/>
        <v>-</v>
      </c>
      <c r="W729" s="7">
        <f ca="1">IF(OR(M729="〇",N729="〇"),IF(E729&lt;=$C$1,YEAR(TODAY()),YEAR(TODAY())-1),IF(E729&lt;=$C$1,YEAR(TODAY())+1,YEAR(TODAY())))</f>
        <v>2022</v>
      </c>
      <c r="X729" s="7" t="str">
        <f t="shared" si="157"/>
        <v>0315</v>
      </c>
      <c r="Y729" s="7">
        <f ca="1">IF(H729&lt;$C$1,YEAR(TODAY())+1,YEAR(TODAY()))</f>
        <v>2022</v>
      </c>
      <c r="Z729" s="8" t="str">
        <f t="shared" si="158"/>
        <v>0530</v>
      </c>
      <c r="AA729" s="9">
        <f t="shared" ca="1" si="166"/>
        <v>44635</v>
      </c>
      <c r="AB729" s="9">
        <f t="shared" ca="1" si="167"/>
        <v>44711</v>
      </c>
    </row>
    <row r="730" spans="1:28" x14ac:dyDescent="0.7">
      <c r="A730" s="1" t="s">
        <v>745</v>
      </c>
      <c r="B730" s="1" t="s">
        <v>116</v>
      </c>
      <c r="C730" s="1">
        <v>1</v>
      </c>
      <c r="E730" s="4">
        <v>601</v>
      </c>
      <c r="F730" s="4" t="str">
        <f t="shared" si="159"/>
        <v/>
      </c>
      <c r="G730" s="4" t="str">
        <f t="shared" si="160"/>
        <v/>
      </c>
      <c r="H730" s="4">
        <v>815</v>
      </c>
      <c r="I730" s="3">
        <v>0</v>
      </c>
      <c r="J730" s="3" t="str">
        <f t="shared" si="161"/>
        <v/>
      </c>
      <c r="K730" s="3" t="str">
        <f t="shared" si="162"/>
        <v/>
      </c>
      <c r="L730" s="11">
        <v>0.99930555555555556</v>
      </c>
      <c r="M730" s="1" t="str">
        <f ca="1">IF(E730&lt;=H730,IF(AND($C$1&gt;=E730,$C$1&lt;=H730),"〇","×"),IF(AND($C$1&gt;=E730,$C$1&lt;=F730),"〇","×"))</f>
        <v>×</v>
      </c>
      <c r="N730" s="1" t="str">
        <f>IF(E730&gt;H730,IF(AND($C$1&gt;=G730,$C$1&lt;=H730),"〇","×"),"")</f>
        <v/>
      </c>
      <c r="O730" s="1" t="str">
        <f t="shared" ca="1" si="168"/>
        <v>〇</v>
      </c>
      <c r="P730" s="1" t="str">
        <f t="shared" si="169"/>
        <v/>
      </c>
      <c r="Q730" s="1" t="str">
        <f t="shared" ca="1" si="170"/>
        <v>×</v>
      </c>
      <c r="R730" s="1" t="str">
        <f ca="1">IF(OR(M730="〇",N730="〇"),DATEDIF($A$1,AB730,"d")+1,"-")</f>
        <v>-</v>
      </c>
      <c r="S730" s="1">
        <f ca="1">IF(AND(M730="×",OR(N730="×",N730="")),DATEDIF($A$1,AA730,"d"),"-")</f>
        <v>245</v>
      </c>
      <c r="T730" s="10">
        <f t="shared" ca="1" si="163"/>
        <v>76</v>
      </c>
      <c r="U730" s="11">
        <f t="shared" si="164"/>
        <v>0.99930555555555556</v>
      </c>
      <c r="V730" s="11" t="str">
        <f t="shared" ca="1" si="165"/>
        <v>-</v>
      </c>
      <c r="W730" s="7">
        <f ca="1">IF(OR(M730="〇",N730="〇"),IF(E730&lt;=$C$1,YEAR(TODAY()),YEAR(TODAY())-1),IF(E730&lt;=$C$1,YEAR(TODAY())+1,YEAR(TODAY())))</f>
        <v>2022</v>
      </c>
      <c r="X730" s="7" t="str">
        <f t="shared" si="157"/>
        <v>0601</v>
      </c>
      <c r="Y730" s="7">
        <f ca="1">IF(H730&lt;$C$1,YEAR(TODAY())+1,YEAR(TODAY()))</f>
        <v>2022</v>
      </c>
      <c r="Z730" s="8" t="str">
        <f t="shared" si="158"/>
        <v>0815</v>
      </c>
      <c r="AA730" s="9">
        <f t="shared" ca="1" si="166"/>
        <v>44713</v>
      </c>
      <c r="AB730" s="9">
        <f t="shared" ca="1" si="167"/>
        <v>44788</v>
      </c>
    </row>
    <row r="731" spans="1:28" x14ac:dyDescent="0.7">
      <c r="A731" s="1" t="s">
        <v>746</v>
      </c>
      <c r="B731" s="1" t="s">
        <v>115</v>
      </c>
      <c r="C731" s="1">
        <v>1</v>
      </c>
      <c r="E731" s="4">
        <v>816</v>
      </c>
      <c r="F731" s="4" t="str">
        <f t="shared" si="159"/>
        <v/>
      </c>
      <c r="G731" s="4" t="str">
        <f t="shared" si="160"/>
        <v/>
      </c>
      <c r="H731" s="4">
        <v>1031</v>
      </c>
      <c r="I731" s="3">
        <v>0</v>
      </c>
      <c r="J731" s="3" t="str">
        <f t="shared" si="161"/>
        <v/>
      </c>
      <c r="K731" s="3" t="str">
        <f t="shared" si="162"/>
        <v/>
      </c>
      <c r="L731" s="11">
        <v>0.99930555555555556</v>
      </c>
      <c r="M731" s="1" t="str">
        <f ca="1">IF(E731&lt;=H731,IF(AND($C$1&gt;=E731,$C$1&lt;=H731),"〇","×"),IF(AND($C$1&gt;=E731,$C$1&lt;=F731),"〇","×"))</f>
        <v>〇</v>
      </c>
      <c r="N731" s="1" t="str">
        <f>IF(E731&gt;H731,IF(AND($C$1&gt;=G731,$C$1&lt;=H731),"〇","×"),"")</f>
        <v/>
      </c>
      <c r="O731" s="1" t="str">
        <f t="shared" ca="1" si="168"/>
        <v>〇</v>
      </c>
      <c r="P731" s="1" t="str">
        <f t="shared" si="169"/>
        <v/>
      </c>
      <c r="Q731" s="1" t="str">
        <f t="shared" ca="1" si="170"/>
        <v>◎</v>
      </c>
      <c r="R731" s="1">
        <f ca="1">IF(OR(M731="〇",N731="〇"),DATEDIF($A$1,AB731,"d")+1,"-")</f>
        <v>33</v>
      </c>
      <c r="S731" s="1" t="str">
        <f ca="1">IF(AND(M731="×",OR(N731="×",N731="")),DATEDIF($A$1,AA731,"d"),"-")</f>
        <v>-</v>
      </c>
      <c r="T731" s="10">
        <f t="shared" ca="1" si="163"/>
        <v>77</v>
      </c>
      <c r="U731" s="11">
        <f t="shared" si="164"/>
        <v>0.99930555555555556</v>
      </c>
      <c r="V731" s="11" t="str">
        <f t="shared" ca="1" si="165"/>
        <v>いつでも</v>
      </c>
      <c r="W731" s="7">
        <f ca="1">IF(OR(M731="〇",N731="〇"),IF(E731&lt;=$C$1,YEAR(TODAY()),YEAR(TODAY())-1),IF(E731&lt;=$C$1,YEAR(TODAY())+1,YEAR(TODAY())))</f>
        <v>2021</v>
      </c>
      <c r="X731" s="7" t="str">
        <f t="shared" si="157"/>
        <v>0816</v>
      </c>
      <c r="Y731" s="7">
        <f ca="1">IF(H731&lt;$C$1,YEAR(TODAY())+1,YEAR(TODAY()))</f>
        <v>2021</v>
      </c>
      <c r="Z731" s="8" t="str">
        <f t="shared" si="158"/>
        <v>1031</v>
      </c>
      <c r="AA731" s="9">
        <f t="shared" ca="1" si="166"/>
        <v>44424</v>
      </c>
      <c r="AB731" s="9">
        <f t="shared" ca="1" si="167"/>
        <v>44500</v>
      </c>
    </row>
    <row r="732" spans="1:28" x14ac:dyDescent="0.7">
      <c r="A732" s="1" t="s">
        <v>747</v>
      </c>
      <c r="B732" s="1" t="s">
        <v>116</v>
      </c>
      <c r="C732" s="1">
        <v>1</v>
      </c>
      <c r="E732" s="4">
        <v>1101</v>
      </c>
      <c r="F732" s="4" t="str">
        <f t="shared" si="159"/>
        <v/>
      </c>
      <c r="G732" s="4" t="str">
        <f t="shared" si="160"/>
        <v/>
      </c>
      <c r="H732" s="4">
        <v>1231</v>
      </c>
      <c r="I732" s="3">
        <v>0</v>
      </c>
      <c r="J732" s="3" t="str">
        <f t="shared" si="161"/>
        <v/>
      </c>
      <c r="K732" s="3" t="str">
        <f t="shared" si="162"/>
        <v/>
      </c>
      <c r="L732" s="11">
        <v>0.99930555555555556</v>
      </c>
      <c r="M732" s="1" t="str">
        <f ca="1">IF(E732&lt;=H732,IF(AND($C$1&gt;=E732,$C$1&lt;=H732),"〇","×"),IF(AND($C$1&gt;=E732,$C$1&lt;=F732),"〇","×"))</f>
        <v>×</v>
      </c>
      <c r="N732" s="1" t="str">
        <f>IF(E732&gt;H732,IF(AND($C$1&gt;=G732,$C$1&lt;=H732),"〇","×"),"")</f>
        <v/>
      </c>
      <c r="O732" s="1" t="str">
        <f t="shared" ca="1" si="168"/>
        <v>〇</v>
      </c>
      <c r="P732" s="1" t="str">
        <f t="shared" si="169"/>
        <v/>
      </c>
      <c r="Q732" s="1" t="str">
        <f t="shared" ca="1" si="170"/>
        <v>×</v>
      </c>
      <c r="R732" s="1" t="str">
        <f ca="1">IF(OR(M732="〇",N732="〇"),DATEDIF($A$1,AB732,"d")+1,"-")</f>
        <v>-</v>
      </c>
      <c r="S732" s="1">
        <f ca="1">IF(AND(M732="×",OR(N732="×",N732="")),DATEDIF($A$1,AA732,"d"),"-")</f>
        <v>33</v>
      </c>
      <c r="T732" s="10">
        <f t="shared" ca="1" si="163"/>
        <v>61</v>
      </c>
      <c r="U732" s="11">
        <f t="shared" si="164"/>
        <v>0.99930555555555556</v>
      </c>
      <c r="V732" s="11" t="str">
        <f t="shared" ca="1" si="165"/>
        <v>-</v>
      </c>
      <c r="W732" s="7">
        <f ca="1">IF(OR(M732="〇",N732="〇"),IF(E732&lt;=$C$1,YEAR(TODAY()),YEAR(TODAY())-1),IF(E732&lt;=$C$1,YEAR(TODAY())+1,YEAR(TODAY())))</f>
        <v>2021</v>
      </c>
      <c r="X732" s="7" t="str">
        <f t="shared" si="157"/>
        <v>1101</v>
      </c>
      <c r="Y732" s="7">
        <f ca="1">IF(H732&lt;$C$1,YEAR(TODAY())+1,YEAR(TODAY()))</f>
        <v>2021</v>
      </c>
      <c r="Z732" s="8" t="str">
        <f t="shared" si="158"/>
        <v>1231</v>
      </c>
      <c r="AA732" s="9">
        <f t="shared" ca="1" si="166"/>
        <v>44501</v>
      </c>
      <c r="AB732" s="9">
        <f t="shared" ca="1" si="167"/>
        <v>44561</v>
      </c>
    </row>
    <row r="733" spans="1:28" x14ac:dyDescent="0.7">
      <c r="A733" s="1" t="s">
        <v>748</v>
      </c>
      <c r="B733" s="1" t="s">
        <v>60</v>
      </c>
      <c r="C733" s="1">
        <v>1</v>
      </c>
      <c r="E733" s="4">
        <v>101</v>
      </c>
      <c r="F733" s="4" t="str">
        <f t="shared" si="159"/>
        <v/>
      </c>
      <c r="G733" s="4" t="str">
        <f t="shared" si="160"/>
        <v/>
      </c>
      <c r="H733" s="4">
        <v>630</v>
      </c>
      <c r="I733" s="3">
        <v>0</v>
      </c>
      <c r="J733" s="3" t="str">
        <f t="shared" si="161"/>
        <v/>
      </c>
      <c r="K733" s="3" t="str">
        <f t="shared" si="162"/>
        <v/>
      </c>
      <c r="L733" s="11">
        <v>0.99930555555555556</v>
      </c>
      <c r="M733" s="1" t="str">
        <f ca="1">IF(E733&lt;=H733,IF(AND($C$1&gt;=E733,$C$1&lt;=H733),"〇","×"),IF(AND($C$1&gt;=E733,$C$1&lt;=F733),"〇","×"))</f>
        <v>×</v>
      </c>
      <c r="N733" s="1" t="str">
        <f>IF(E733&gt;H733,IF(AND($C$1&gt;=G733,$C$1&lt;=H733),"〇","×"),"")</f>
        <v/>
      </c>
      <c r="O733" s="1" t="str">
        <f t="shared" ca="1" si="168"/>
        <v>〇</v>
      </c>
      <c r="P733" s="1" t="str">
        <f t="shared" si="169"/>
        <v/>
      </c>
      <c r="Q733" s="1" t="str">
        <f t="shared" ca="1" si="170"/>
        <v>×</v>
      </c>
      <c r="R733" s="1" t="str">
        <f ca="1">IF(OR(M733="〇",N733="〇"),DATEDIF($A$1,AB733,"d")+1,"-")</f>
        <v>-</v>
      </c>
      <c r="S733" s="1">
        <f ca="1">IF(AND(M733="×",OR(N733="×",N733="")),DATEDIF($A$1,AA733,"d"),"-")</f>
        <v>94</v>
      </c>
      <c r="T733" s="10">
        <f t="shared" ca="1" si="163"/>
        <v>181</v>
      </c>
      <c r="U733" s="11">
        <f t="shared" si="164"/>
        <v>0.99930555555555556</v>
      </c>
      <c r="V733" s="11" t="str">
        <f t="shared" ca="1" si="165"/>
        <v>-</v>
      </c>
      <c r="W733" s="7">
        <f ca="1">IF(OR(M733="〇",N733="〇"),IF(E733&lt;=$C$1,YEAR(TODAY()),YEAR(TODAY())-1),IF(E733&lt;=$C$1,YEAR(TODAY())+1,YEAR(TODAY())))</f>
        <v>2022</v>
      </c>
      <c r="X733" s="7" t="str">
        <f t="shared" si="157"/>
        <v>0101</v>
      </c>
      <c r="Y733" s="7">
        <f ca="1">IF(H733&lt;$C$1,YEAR(TODAY())+1,YEAR(TODAY()))</f>
        <v>2022</v>
      </c>
      <c r="Z733" s="8" t="str">
        <f t="shared" si="158"/>
        <v>0630</v>
      </c>
      <c r="AA733" s="9">
        <f t="shared" ca="1" si="166"/>
        <v>44562</v>
      </c>
      <c r="AB733" s="9">
        <f t="shared" ca="1" si="167"/>
        <v>44742</v>
      </c>
    </row>
    <row r="734" spans="1:28" x14ac:dyDescent="0.7">
      <c r="A734" s="1" t="s">
        <v>749</v>
      </c>
      <c r="B734" s="1" t="s">
        <v>114</v>
      </c>
      <c r="C734" s="1">
        <v>1</v>
      </c>
      <c r="E734" s="4">
        <v>701</v>
      </c>
      <c r="F734" s="4" t="str">
        <f t="shared" si="159"/>
        <v/>
      </c>
      <c r="G734" s="4" t="str">
        <f t="shared" si="160"/>
        <v/>
      </c>
      <c r="H734" s="4">
        <v>1231</v>
      </c>
      <c r="I734" s="3">
        <v>0</v>
      </c>
      <c r="J734" s="3" t="str">
        <f t="shared" si="161"/>
        <v/>
      </c>
      <c r="K734" s="3" t="str">
        <f t="shared" si="162"/>
        <v/>
      </c>
      <c r="L734" s="11">
        <v>0.99930555555555556</v>
      </c>
      <c r="M734" s="1" t="str">
        <f ca="1">IF(E734&lt;=H734,IF(AND($C$1&gt;=E734,$C$1&lt;=H734),"〇","×"),IF(AND($C$1&gt;=E734,$C$1&lt;=F734),"〇","×"))</f>
        <v>〇</v>
      </c>
      <c r="N734" s="1" t="str">
        <f>IF(E734&gt;H734,IF(AND($C$1&gt;=G734,$C$1&lt;=H734),"〇","×"),"")</f>
        <v/>
      </c>
      <c r="O734" s="1" t="str">
        <f t="shared" ca="1" si="168"/>
        <v>〇</v>
      </c>
      <c r="P734" s="1" t="str">
        <f t="shared" si="169"/>
        <v/>
      </c>
      <c r="Q734" s="1" t="str">
        <f t="shared" ca="1" si="170"/>
        <v>◎</v>
      </c>
      <c r="R734" s="1">
        <f ca="1">IF(OR(M734="〇",N734="〇"),DATEDIF($A$1,AB734,"d")+1,"-")</f>
        <v>94</v>
      </c>
      <c r="S734" s="1" t="str">
        <f ca="1">IF(AND(M734="×",OR(N734="×",N734="")),DATEDIF($A$1,AA734,"d"),"-")</f>
        <v>-</v>
      </c>
      <c r="T734" s="10">
        <f t="shared" ca="1" si="163"/>
        <v>184</v>
      </c>
      <c r="U734" s="11">
        <f t="shared" si="164"/>
        <v>0.99930555555555556</v>
      </c>
      <c r="V734" s="11" t="str">
        <f t="shared" ca="1" si="165"/>
        <v>いつでも</v>
      </c>
      <c r="W734" s="7">
        <f ca="1">IF(OR(M734="〇",N734="〇"),IF(E734&lt;=$C$1,YEAR(TODAY()),YEAR(TODAY())-1),IF(E734&lt;=$C$1,YEAR(TODAY())+1,YEAR(TODAY())))</f>
        <v>2021</v>
      </c>
      <c r="X734" s="7" t="str">
        <f t="shared" si="157"/>
        <v>0701</v>
      </c>
      <c r="Y734" s="7">
        <f ca="1">IF(H734&lt;$C$1,YEAR(TODAY())+1,YEAR(TODAY()))</f>
        <v>2021</v>
      </c>
      <c r="Z734" s="8" t="str">
        <f t="shared" si="158"/>
        <v>1231</v>
      </c>
      <c r="AA734" s="9">
        <f t="shared" ca="1" si="166"/>
        <v>44378</v>
      </c>
      <c r="AB734" s="9">
        <f t="shared" ca="1" si="167"/>
        <v>44561</v>
      </c>
    </row>
    <row r="735" spans="1:28" x14ac:dyDescent="0.7">
      <c r="A735" s="1" t="s">
        <v>750</v>
      </c>
      <c r="B735" s="1" t="s">
        <v>60</v>
      </c>
      <c r="C735" s="1">
        <v>1</v>
      </c>
      <c r="E735" s="4">
        <v>101</v>
      </c>
      <c r="F735" s="4" t="str">
        <f t="shared" si="159"/>
        <v/>
      </c>
      <c r="G735" s="4" t="str">
        <f t="shared" si="160"/>
        <v/>
      </c>
      <c r="H735" s="4">
        <v>228</v>
      </c>
      <c r="I735" s="3">
        <v>0</v>
      </c>
      <c r="J735" s="3" t="str">
        <f t="shared" si="161"/>
        <v/>
      </c>
      <c r="K735" s="3" t="str">
        <f t="shared" si="162"/>
        <v/>
      </c>
      <c r="L735" s="11">
        <v>0.99930555555555556</v>
      </c>
      <c r="M735" s="1" t="str">
        <f ca="1">IF(E735&lt;=H735,IF(AND($C$1&gt;=E735,$C$1&lt;=H735),"〇","×"),IF(AND($C$1&gt;=E735,$C$1&lt;=F735),"〇","×"))</f>
        <v>×</v>
      </c>
      <c r="N735" s="1" t="str">
        <f>IF(E735&gt;H735,IF(AND($C$1&gt;=G735,$C$1&lt;=H735),"〇","×"),"")</f>
        <v/>
      </c>
      <c r="O735" s="1" t="str">
        <f t="shared" ca="1" si="168"/>
        <v>〇</v>
      </c>
      <c r="P735" s="1" t="str">
        <f t="shared" si="169"/>
        <v/>
      </c>
      <c r="Q735" s="1" t="str">
        <f t="shared" ca="1" si="170"/>
        <v>×</v>
      </c>
      <c r="R735" s="1" t="str">
        <f ca="1">IF(OR(M735="〇",N735="〇"),DATEDIF($A$1,AB735,"d")+1,"-")</f>
        <v>-</v>
      </c>
      <c r="S735" s="1">
        <f ca="1">IF(AND(M735="×",OR(N735="×",N735="")),DATEDIF($A$1,AA735,"d"),"-")</f>
        <v>94</v>
      </c>
      <c r="T735" s="10">
        <f t="shared" ca="1" si="163"/>
        <v>59</v>
      </c>
      <c r="U735" s="11">
        <f t="shared" si="164"/>
        <v>0.99930555555555556</v>
      </c>
      <c r="V735" s="11" t="str">
        <f t="shared" ca="1" si="165"/>
        <v>-</v>
      </c>
      <c r="W735" s="7">
        <f ca="1">IF(OR(M735="〇",N735="〇"),IF(E735&lt;=$C$1,YEAR(TODAY()),YEAR(TODAY())-1),IF(E735&lt;=$C$1,YEAR(TODAY())+1,YEAR(TODAY())))</f>
        <v>2022</v>
      </c>
      <c r="X735" s="7" t="str">
        <f t="shared" si="157"/>
        <v>0101</v>
      </c>
      <c r="Y735" s="7">
        <f ca="1">IF(H735&lt;$C$1,YEAR(TODAY())+1,YEAR(TODAY()))</f>
        <v>2022</v>
      </c>
      <c r="Z735" s="8" t="str">
        <f t="shared" si="158"/>
        <v>0228</v>
      </c>
      <c r="AA735" s="9">
        <f t="shared" ca="1" si="166"/>
        <v>44562</v>
      </c>
      <c r="AB735" s="9">
        <f t="shared" ca="1" si="167"/>
        <v>44620</v>
      </c>
    </row>
    <row r="736" spans="1:28" x14ac:dyDescent="0.7">
      <c r="A736" s="1" t="s">
        <v>751</v>
      </c>
      <c r="B736" s="1" t="s">
        <v>60</v>
      </c>
      <c r="C736" s="1">
        <v>1</v>
      </c>
      <c r="E736" s="4">
        <v>301</v>
      </c>
      <c r="F736" s="4" t="str">
        <f t="shared" si="159"/>
        <v/>
      </c>
      <c r="G736" s="4" t="str">
        <f t="shared" si="160"/>
        <v/>
      </c>
      <c r="H736" s="4">
        <v>420</v>
      </c>
      <c r="I736" s="3">
        <v>0</v>
      </c>
      <c r="J736" s="3" t="str">
        <f t="shared" si="161"/>
        <v/>
      </c>
      <c r="K736" s="3" t="str">
        <f t="shared" si="162"/>
        <v/>
      </c>
      <c r="L736" s="11">
        <v>0.99930555555555556</v>
      </c>
      <c r="M736" s="1" t="str">
        <f ca="1">IF(E736&lt;=H736,IF(AND($C$1&gt;=E736,$C$1&lt;=H736),"〇","×"),IF(AND($C$1&gt;=E736,$C$1&lt;=F736),"〇","×"))</f>
        <v>×</v>
      </c>
      <c r="N736" s="1" t="str">
        <f>IF(E736&gt;H736,IF(AND($C$1&gt;=G736,$C$1&lt;=H736),"〇","×"),"")</f>
        <v/>
      </c>
      <c r="O736" s="1" t="str">
        <f t="shared" ca="1" si="168"/>
        <v>〇</v>
      </c>
      <c r="P736" s="1" t="str">
        <f t="shared" si="169"/>
        <v/>
      </c>
      <c r="Q736" s="1" t="str">
        <f t="shared" ca="1" si="170"/>
        <v>×</v>
      </c>
      <c r="R736" s="1" t="str">
        <f ca="1">IF(OR(M736="〇",N736="〇"),DATEDIF($A$1,AB736,"d")+1,"-")</f>
        <v>-</v>
      </c>
      <c r="S736" s="1">
        <f ca="1">IF(AND(M736="×",OR(N736="×",N736="")),DATEDIF($A$1,AA736,"d"),"-")</f>
        <v>153</v>
      </c>
      <c r="T736" s="10">
        <f t="shared" ca="1" si="163"/>
        <v>51</v>
      </c>
      <c r="U736" s="11">
        <f t="shared" si="164"/>
        <v>0.99930555555555556</v>
      </c>
      <c r="V736" s="11" t="str">
        <f t="shared" ca="1" si="165"/>
        <v>-</v>
      </c>
      <c r="W736" s="7">
        <f ca="1">IF(OR(M736="〇",N736="〇"),IF(E736&lt;=$C$1,YEAR(TODAY()),YEAR(TODAY())-1),IF(E736&lt;=$C$1,YEAR(TODAY())+1,YEAR(TODAY())))</f>
        <v>2022</v>
      </c>
      <c r="X736" s="7" t="str">
        <f t="shared" si="157"/>
        <v>0301</v>
      </c>
      <c r="Y736" s="7">
        <f ca="1">IF(H736&lt;$C$1,YEAR(TODAY())+1,YEAR(TODAY()))</f>
        <v>2022</v>
      </c>
      <c r="Z736" s="8" t="str">
        <f t="shared" si="158"/>
        <v>0420</v>
      </c>
      <c r="AA736" s="9">
        <f t="shared" ca="1" si="166"/>
        <v>44621</v>
      </c>
      <c r="AB736" s="9">
        <f t="shared" ca="1" si="167"/>
        <v>44671</v>
      </c>
    </row>
    <row r="737" spans="1:28" x14ac:dyDescent="0.7">
      <c r="A737" s="1" t="s">
        <v>752</v>
      </c>
      <c r="B737" s="1" t="s">
        <v>116</v>
      </c>
      <c r="C737" s="1">
        <v>1</v>
      </c>
      <c r="E737" s="4">
        <v>421</v>
      </c>
      <c r="F737" s="4" t="str">
        <f t="shared" si="159"/>
        <v/>
      </c>
      <c r="G737" s="4" t="str">
        <f t="shared" si="160"/>
        <v/>
      </c>
      <c r="H737" s="4">
        <v>530</v>
      </c>
      <c r="I737" s="3">
        <v>0</v>
      </c>
      <c r="J737" s="3" t="str">
        <f t="shared" si="161"/>
        <v/>
      </c>
      <c r="K737" s="3" t="str">
        <f t="shared" si="162"/>
        <v/>
      </c>
      <c r="L737" s="11">
        <v>0.99930555555555556</v>
      </c>
      <c r="M737" s="1" t="str">
        <f ca="1">IF(E737&lt;=H737,IF(AND($C$1&gt;=E737,$C$1&lt;=H737),"〇","×"),IF(AND($C$1&gt;=E737,$C$1&lt;=F737),"〇","×"))</f>
        <v>×</v>
      </c>
      <c r="N737" s="1" t="str">
        <f>IF(E737&gt;H737,IF(AND($C$1&gt;=G737,$C$1&lt;=H737),"〇","×"),"")</f>
        <v/>
      </c>
      <c r="O737" s="1" t="str">
        <f t="shared" ca="1" si="168"/>
        <v>〇</v>
      </c>
      <c r="P737" s="1" t="str">
        <f t="shared" si="169"/>
        <v/>
      </c>
      <c r="Q737" s="1" t="str">
        <f t="shared" ca="1" si="170"/>
        <v>×</v>
      </c>
      <c r="R737" s="1" t="str">
        <f ca="1">IF(OR(M737="〇",N737="〇"),DATEDIF($A$1,AB737,"d")+1,"-")</f>
        <v>-</v>
      </c>
      <c r="S737" s="1">
        <f ca="1">IF(AND(M737="×",OR(N737="×",N737="")),DATEDIF($A$1,AA737,"d"),"-")</f>
        <v>204</v>
      </c>
      <c r="T737" s="10">
        <f t="shared" ca="1" si="163"/>
        <v>40</v>
      </c>
      <c r="U737" s="11">
        <f t="shared" si="164"/>
        <v>0.99930555555555556</v>
      </c>
      <c r="V737" s="11" t="str">
        <f t="shared" ca="1" si="165"/>
        <v>-</v>
      </c>
      <c r="W737" s="7">
        <f ca="1">IF(OR(M737="〇",N737="〇"),IF(E737&lt;=$C$1,YEAR(TODAY()),YEAR(TODAY())-1),IF(E737&lt;=$C$1,YEAR(TODAY())+1,YEAR(TODAY())))</f>
        <v>2022</v>
      </c>
      <c r="X737" s="7" t="str">
        <f t="shared" si="157"/>
        <v>0421</v>
      </c>
      <c r="Y737" s="7">
        <f ca="1">IF(H737&lt;$C$1,YEAR(TODAY())+1,YEAR(TODAY()))</f>
        <v>2022</v>
      </c>
      <c r="Z737" s="8" t="str">
        <f t="shared" si="158"/>
        <v>0530</v>
      </c>
      <c r="AA737" s="9">
        <f t="shared" ca="1" si="166"/>
        <v>44672</v>
      </c>
      <c r="AB737" s="9">
        <f t="shared" ca="1" si="167"/>
        <v>44711</v>
      </c>
    </row>
    <row r="738" spans="1:28" x14ac:dyDescent="0.7">
      <c r="A738" s="1" t="s">
        <v>753</v>
      </c>
      <c r="B738" s="1" t="s">
        <v>60</v>
      </c>
      <c r="C738" s="1">
        <v>1</v>
      </c>
      <c r="E738" s="4">
        <v>601</v>
      </c>
      <c r="F738" s="4" t="str">
        <f t="shared" si="159"/>
        <v/>
      </c>
      <c r="G738" s="4" t="str">
        <f t="shared" si="160"/>
        <v/>
      </c>
      <c r="H738" s="4">
        <v>720</v>
      </c>
      <c r="I738" s="3">
        <v>0</v>
      </c>
      <c r="J738" s="3" t="str">
        <f t="shared" si="161"/>
        <v/>
      </c>
      <c r="K738" s="3" t="str">
        <f t="shared" si="162"/>
        <v/>
      </c>
      <c r="L738" s="11">
        <v>0.99930555555555556</v>
      </c>
      <c r="M738" s="1" t="str">
        <f ca="1">IF(E738&lt;=H738,IF(AND($C$1&gt;=E738,$C$1&lt;=H738),"〇","×"),IF(AND($C$1&gt;=E738,$C$1&lt;=F738),"〇","×"))</f>
        <v>×</v>
      </c>
      <c r="N738" s="1" t="str">
        <f>IF(E738&gt;H738,IF(AND($C$1&gt;=G738,$C$1&lt;=H738),"〇","×"),"")</f>
        <v/>
      </c>
      <c r="O738" s="1" t="str">
        <f t="shared" ca="1" si="168"/>
        <v>〇</v>
      </c>
      <c r="P738" s="1" t="str">
        <f t="shared" si="169"/>
        <v/>
      </c>
      <c r="Q738" s="1" t="str">
        <f t="shared" ca="1" si="170"/>
        <v>×</v>
      </c>
      <c r="R738" s="1" t="str">
        <f ca="1">IF(OR(M738="〇",N738="〇"),DATEDIF($A$1,AB738,"d")+1,"-")</f>
        <v>-</v>
      </c>
      <c r="S738" s="1">
        <f ca="1">IF(AND(M738="×",OR(N738="×",N738="")),DATEDIF($A$1,AA738,"d"),"-")</f>
        <v>245</v>
      </c>
      <c r="T738" s="10">
        <f t="shared" ca="1" si="163"/>
        <v>50</v>
      </c>
      <c r="U738" s="11">
        <f t="shared" si="164"/>
        <v>0.99930555555555556</v>
      </c>
      <c r="V738" s="11" t="str">
        <f t="shared" ca="1" si="165"/>
        <v>-</v>
      </c>
      <c r="W738" s="7">
        <f ca="1">IF(OR(M738="〇",N738="〇"),IF(E738&lt;=$C$1,YEAR(TODAY()),YEAR(TODAY())-1),IF(E738&lt;=$C$1,YEAR(TODAY())+1,YEAR(TODAY())))</f>
        <v>2022</v>
      </c>
      <c r="X738" s="7" t="str">
        <f t="shared" si="157"/>
        <v>0601</v>
      </c>
      <c r="Y738" s="7">
        <f ca="1">IF(H738&lt;$C$1,YEAR(TODAY())+1,YEAR(TODAY()))</f>
        <v>2022</v>
      </c>
      <c r="Z738" s="8" t="str">
        <f t="shared" si="158"/>
        <v>0720</v>
      </c>
      <c r="AA738" s="9">
        <f t="shared" ca="1" si="166"/>
        <v>44713</v>
      </c>
      <c r="AB738" s="9">
        <f t="shared" ca="1" si="167"/>
        <v>44762</v>
      </c>
    </row>
    <row r="739" spans="1:28" x14ac:dyDescent="0.7">
      <c r="A739" s="1" t="s">
        <v>754</v>
      </c>
      <c r="B739" s="1" t="s">
        <v>114</v>
      </c>
      <c r="C739" s="1">
        <v>1</v>
      </c>
      <c r="E739" s="4">
        <v>101</v>
      </c>
      <c r="F739" s="4" t="str">
        <f t="shared" si="159"/>
        <v/>
      </c>
      <c r="G739" s="4" t="str">
        <f t="shared" si="160"/>
        <v/>
      </c>
      <c r="H739" s="4">
        <v>314</v>
      </c>
      <c r="I739" s="3">
        <v>0</v>
      </c>
      <c r="J739" s="3" t="str">
        <f t="shared" si="161"/>
        <v/>
      </c>
      <c r="K739" s="3" t="str">
        <f t="shared" si="162"/>
        <v/>
      </c>
      <c r="L739" s="11">
        <v>0.99930555555555556</v>
      </c>
      <c r="M739" s="1" t="str">
        <f ca="1">IF(E739&lt;=H739,IF(AND($C$1&gt;=E739,$C$1&lt;=H739),"〇","×"),IF(AND($C$1&gt;=E739,$C$1&lt;=F739),"〇","×"))</f>
        <v>×</v>
      </c>
      <c r="N739" s="1" t="str">
        <f>IF(E739&gt;H739,IF(AND($C$1&gt;=G739,$C$1&lt;=H739),"〇","×"),"")</f>
        <v/>
      </c>
      <c r="O739" s="1" t="str">
        <f t="shared" ca="1" si="168"/>
        <v>〇</v>
      </c>
      <c r="P739" s="1" t="str">
        <f t="shared" si="169"/>
        <v/>
      </c>
      <c r="Q739" s="1" t="str">
        <f t="shared" ca="1" si="170"/>
        <v>×</v>
      </c>
      <c r="R739" s="1" t="str">
        <f ca="1">IF(OR(M739="〇",N739="〇"),DATEDIF($A$1,AB739,"d")+1,"-")</f>
        <v>-</v>
      </c>
      <c r="S739" s="1">
        <f ca="1">IF(AND(M739="×",OR(N739="×",N739="")),DATEDIF($A$1,AA739,"d"),"-")</f>
        <v>94</v>
      </c>
      <c r="T739" s="10">
        <f t="shared" ca="1" si="163"/>
        <v>73</v>
      </c>
      <c r="U739" s="11">
        <f t="shared" si="164"/>
        <v>0.99930555555555556</v>
      </c>
      <c r="V739" s="11" t="str">
        <f t="shared" ca="1" si="165"/>
        <v>-</v>
      </c>
      <c r="W739" s="7">
        <f ca="1">IF(OR(M739="〇",N739="〇"),IF(E739&lt;=$C$1,YEAR(TODAY()),YEAR(TODAY())-1),IF(E739&lt;=$C$1,YEAR(TODAY())+1,YEAR(TODAY())))</f>
        <v>2022</v>
      </c>
      <c r="X739" s="7" t="str">
        <f t="shared" si="157"/>
        <v>0101</v>
      </c>
      <c r="Y739" s="7">
        <f ca="1">IF(H739&lt;$C$1,YEAR(TODAY())+1,YEAR(TODAY()))</f>
        <v>2022</v>
      </c>
      <c r="Z739" s="8" t="str">
        <f t="shared" si="158"/>
        <v>0314</v>
      </c>
      <c r="AA739" s="9">
        <f t="shared" ca="1" si="166"/>
        <v>44562</v>
      </c>
      <c r="AB739" s="9">
        <f t="shared" ca="1" si="167"/>
        <v>44634</v>
      </c>
    </row>
    <row r="740" spans="1:28" x14ac:dyDescent="0.7">
      <c r="A740" s="1" t="s">
        <v>755</v>
      </c>
      <c r="B740" s="1" t="s">
        <v>117</v>
      </c>
      <c r="C740" s="1">
        <v>1</v>
      </c>
      <c r="E740" s="4">
        <v>315</v>
      </c>
      <c r="F740" s="4" t="str">
        <f t="shared" si="159"/>
        <v/>
      </c>
      <c r="G740" s="4" t="str">
        <f t="shared" si="160"/>
        <v/>
      </c>
      <c r="H740" s="4">
        <v>514</v>
      </c>
      <c r="I740" s="3">
        <v>0</v>
      </c>
      <c r="J740" s="3" t="str">
        <f t="shared" si="161"/>
        <v/>
      </c>
      <c r="K740" s="3" t="str">
        <f t="shared" si="162"/>
        <v/>
      </c>
      <c r="L740" s="11">
        <v>0.99930555555555556</v>
      </c>
      <c r="M740" s="1" t="str">
        <f ca="1">IF(E740&lt;=H740,IF(AND($C$1&gt;=E740,$C$1&lt;=H740),"〇","×"),IF(AND($C$1&gt;=E740,$C$1&lt;=F740),"〇","×"))</f>
        <v>×</v>
      </c>
      <c r="N740" s="1" t="str">
        <f>IF(E740&gt;H740,IF(AND($C$1&gt;=G740,$C$1&lt;=H740),"〇","×"),"")</f>
        <v/>
      </c>
      <c r="O740" s="1" t="str">
        <f t="shared" ca="1" si="168"/>
        <v>〇</v>
      </c>
      <c r="P740" s="1" t="str">
        <f t="shared" si="169"/>
        <v/>
      </c>
      <c r="Q740" s="1" t="str">
        <f t="shared" ca="1" si="170"/>
        <v>×</v>
      </c>
      <c r="R740" s="1" t="str">
        <f ca="1">IF(OR(M740="〇",N740="〇"),DATEDIF($A$1,AB740,"d")+1,"-")</f>
        <v>-</v>
      </c>
      <c r="S740" s="1">
        <f ca="1">IF(AND(M740="×",OR(N740="×",N740="")),DATEDIF($A$1,AA740,"d"),"-")</f>
        <v>167</v>
      </c>
      <c r="T740" s="10">
        <f t="shared" ca="1" si="163"/>
        <v>61</v>
      </c>
      <c r="U740" s="11">
        <f t="shared" si="164"/>
        <v>0.99930555555555556</v>
      </c>
      <c r="V740" s="11" t="str">
        <f t="shared" ca="1" si="165"/>
        <v>-</v>
      </c>
      <c r="W740" s="7">
        <f ca="1">IF(OR(M740="〇",N740="〇"),IF(E740&lt;=$C$1,YEAR(TODAY()),YEAR(TODAY())-1),IF(E740&lt;=$C$1,YEAR(TODAY())+1,YEAR(TODAY())))</f>
        <v>2022</v>
      </c>
      <c r="X740" s="7" t="str">
        <f t="shared" si="157"/>
        <v>0315</v>
      </c>
      <c r="Y740" s="7">
        <f ca="1">IF(H740&lt;$C$1,YEAR(TODAY())+1,YEAR(TODAY()))</f>
        <v>2022</v>
      </c>
      <c r="Z740" s="8" t="str">
        <f t="shared" si="158"/>
        <v>0514</v>
      </c>
      <c r="AA740" s="9">
        <f t="shared" ca="1" si="166"/>
        <v>44635</v>
      </c>
      <c r="AB740" s="9">
        <f t="shared" ca="1" si="167"/>
        <v>44695</v>
      </c>
    </row>
    <row r="741" spans="1:28" x14ac:dyDescent="0.7">
      <c r="A741" s="1" t="s">
        <v>756</v>
      </c>
      <c r="B741" s="1" t="s">
        <v>117</v>
      </c>
      <c r="C741" s="1">
        <v>1</v>
      </c>
      <c r="E741" s="4">
        <v>515</v>
      </c>
      <c r="F741" s="4" t="str">
        <f t="shared" si="159"/>
        <v/>
      </c>
      <c r="G741" s="4" t="str">
        <f t="shared" si="160"/>
        <v/>
      </c>
      <c r="H741" s="4">
        <v>714</v>
      </c>
      <c r="I741" s="3">
        <v>0</v>
      </c>
      <c r="J741" s="3" t="str">
        <f t="shared" si="161"/>
        <v/>
      </c>
      <c r="K741" s="3" t="str">
        <f t="shared" si="162"/>
        <v/>
      </c>
      <c r="L741" s="11">
        <v>0.99930555555555556</v>
      </c>
      <c r="M741" s="1" t="str">
        <f ca="1">IF(E741&lt;=H741,IF(AND($C$1&gt;=E741,$C$1&lt;=H741),"〇","×"),IF(AND($C$1&gt;=E741,$C$1&lt;=F741),"〇","×"))</f>
        <v>×</v>
      </c>
      <c r="N741" s="1" t="str">
        <f>IF(E741&gt;H741,IF(AND($C$1&gt;=G741,$C$1&lt;=H741),"〇","×"),"")</f>
        <v/>
      </c>
      <c r="O741" s="1" t="str">
        <f t="shared" ca="1" si="168"/>
        <v>〇</v>
      </c>
      <c r="P741" s="1" t="str">
        <f t="shared" si="169"/>
        <v/>
      </c>
      <c r="Q741" s="1" t="str">
        <f t="shared" ca="1" si="170"/>
        <v>×</v>
      </c>
      <c r="R741" s="1" t="str">
        <f ca="1">IF(OR(M741="〇",N741="〇"),DATEDIF($A$1,AB741,"d")+1,"-")</f>
        <v>-</v>
      </c>
      <c r="S741" s="1">
        <f ca="1">IF(AND(M741="×",OR(N741="×",N741="")),DATEDIF($A$1,AA741,"d"),"-")</f>
        <v>228</v>
      </c>
      <c r="T741" s="10">
        <f t="shared" ca="1" si="163"/>
        <v>61</v>
      </c>
      <c r="U741" s="11">
        <f t="shared" si="164"/>
        <v>0.99930555555555556</v>
      </c>
      <c r="V741" s="11" t="str">
        <f t="shared" ca="1" si="165"/>
        <v>-</v>
      </c>
      <c r="W741" s="7">
        <f ca="1">IF(OR(M741="〇",N741="〇"),IF(E741&lt;=$C$1,YEAR(TODAY()),YEAR(TODAY())-1),IF(E741&lt;=$C$1,YEAR(TODAY())+1,YEAR(TODAY())))</f>
        <v>2022</v>
      </c>
      <c r="X741" s="7" t="str">
        <f t="shared" si="157"/>
        <v>0515</v>
      </c>
      <c r="Y741" s="7">
        <f ca="1">IF(H741&lt;$C$1,YEAR(TODAY())+1,YEAR(TODAY()))</f>
        <v>2022</v>
      </c>
      <c r="Z741" s="8" t="str">
        <f t="shared" si="158"/>
        <v>0714</v>
      </c>
      <c r="AA741" s="9">
        <f t="shared" ca="1" si="166"/>
        <v>44696</v>
      </c>
      <c r="AB741" s="9">
        <f t="shared" ca="1" si="167"/>
        <v>44756</v>
      </c>
    </row>
    <row r="742" spans="1:28" x14ac:dyDescent="0.7">
      <c r="A742" s="1" t="s">
        <v>757</v>
      </c>
      <c r="B742" s="1" t="s">
        <v>115</v>
      </c>
      <c r="C742" s="1">
        <v>1</v>
      </c>
      <c r="E742" s="4">
        <v>715</v>
      </c>
      <c r="F742" s="4" t="str">
        <f t="shared" si="159"/>
        <v/>
      </c>
      <c r="G742" s="4" t="str">
        <f t="shared" si="160"/>
        <v/>
      </c>
      <c r="H742" s="4">
        <v>914</v>
      </c>
      <c r="I742" s="3">
        <v>0</v>
      </c>
      <c r="J742" s="3" t="str">
        <f t="shared" si="161"/>
        <v/>
      </c>
      <c r="K742" s="3" t="str">
        <f t="shared" si="162"/>
        <v/>
      </c>
      <c r="L742" s="11">
        <v>0.99930555555555556</v>
      </c>
      <c r="M742" s="1" t="str">
        <f ca="1">IF(E742&lt;=H742,IF(AND($C$1&gt;=E742,$C$1&lt;=H742),"〇","×"),IF(AND($C$1&gt;=E742,$C$1&lt;=F742),"〇","×"))</f>
        <v>×</v>
      </c>
      <c r="N742" s="1" t="str">
        <f>IF(E742&gt;H742,IF(AND($C$1&gt;=G742,$C$1&lt;=H742),"〇","×"),"")</f>
        <v/>
      </c>
      <c r="O742" s="1" t="str">
        <f t="shared" ca="1" si="168"/>
        <v>〇</v>
      </c>
      <c r="P742" s="1" t="str">
        <f t="shared" si="169"/>
        <v/>
      </c>
      <c r="Q742" s="1" t="str">
        <f t="shared" ca="1" si="170"/>
        <v>×</v>
      </c>
      <c r="R742" s="1" t="str">
        <f ca="1">IF(OR(M742="〇",N742="〇"),DATEDIF($A$1,AB742,"d")+1,"-")</f>
        <v>-</v>
      </c>
      <c r="S742" s="1">
        <f ca="1">IF(AND(M742="×",OR(N742="×",N742="")),DATEDIF($A$1,AA742,"d"),"-")</f>
        <v>289</v>
      </c>
      <c r="T742" s="10">
        <f t="shared" ca="1" si="163"/>
        <v>62</v>
      </c>
      <c r="U742" s="11">
        <f t="shared" si="164"/>
        <v>0.99930555555555556</v>
      </c>
      <c r="V742" s="11" t="str">
        <f t="shared" ca="1" si="165"/>
        <v>-</v>
      </c>
      <c r="W742" s="7">
        <f ca="1">IF(OR(M742="〇",N742="〇"),IF(E742&lt;=$C$1,YEAR(TODAY()),YEAR(TODAY())-1),IF(E742&lt;=$C$1,YEAR(TODAY())+1,YEAR(TODAY())))</f>
        <v>2022</v>
      </c>
      <c r="X742" s="7" t="str">
        <f t="shared" si="157"/>
        <v>0715</v>
      </c>
      <c r="Y742" s="7">
        <f ca="1">IF(H742&lt;$C$1,YEAR(TODAY())+1,YEAR(TODAY()))</f>
        <v>2022</v>
      </c>
      <c r="Z742" s="8" t="str">
        <f t="shared" si="158"/>
        <v>0914</v>
      </c>
      <c r="AA742" s="9">
        <f t="shared" ca="1" si="166"/>
        <v>44757</v>
      </c>
      <c r="AB742" s="9">
        <f t="shared" ca="1" si="167"/>
        <v>44818</v>
      </c>
    </row>
    <row r="743" spans="1:28" x14ac:dyDescent="0.7">
      <c r="A743" s="1" t="s">
        <v>758</v>
      </c>
      <c r="B743" s="1" t="s">
        <v>117</v>
      </c>
      <c r="C743" s="1">
        <v>1</v>
      </c>
      <c r="E743" s="4">
        <v>915</v>
      </c>
      <c r="F743" s="4" t="str">
        <f t="shared" si="159"/>
        <v/>
      </c>
      <c r="G743" s="4" t="str">
        <f t="shared" si="160"/>
        <v/>
      </c>
      <c r="H743" s="4">
        <v>1114</v>
      </c>
      <c r="I743" s="3">
        <v>0</v>
      </c>
      <c r="J743" s="3" t="str">
        <f t="shared" si="161"/>
        <v/>
      </c>
      <c r="K743" s="3" t="str">
        <f t="shared" si="162"/>
        <v/>
      </c>
      <c r="L743" s="11">
        <v>0.99930555555555556</v>
      </c>
      <c r="M743" s="1" t="str">
        <f ca="1">IF(E743&lt;=H743,IF(AND($C$1&gt;=E743,$C$1&lt;=H743),"〇","×"),IF(AND($C$1&gt;=E743,$C$1&lt;=F743),"〇","×"))</f>
        <v>〇</v>
      </c>
      <c r="N743" s="1" t="str">
        <f>IF(E743&gt;H743,IF(AND($C$1&gt;=G743,$C$1&lt;=H743),"〇","×"),"")</f>
        <v/>
      </c>
      <c r="O743" s="1" t="str">
        <f t="shared" ca="1" si="168"/>
        <v>〇</v>
      </c>
      <c r="P743" s="1" t="str">
        <f t="shared" si="169"/>
        <v/>
      </c>
      <c r="Q743" s="1" t="str">
        <f t="shared" ca="1" si="170"/>
        <v>◎</v>
      </c>
      <c r="R743" s="1">
        <f ca="1">IF(OR(M743="〇",N743="〇"),DATEDIF($A$1,AB743,"d")+1,"-")</f>
        <v>47</v>
      </c>
      <c r="S743" s="1" t="str">
        <f ca="1">IF(AND(M743="×",OR(N743="×",N743="")),DATEDIF($A$1,AA743,"d"),"-")</f>
        <v>-</v>
      </c>
      <c r="T743" s="10">
        <f t="shared" ca="1" si="163"/>
        <v>61</v>
      </c>
      <c r="U743" s="11">
        <f t="shared" si="164"/>
        <v>0.99930555555555556</v>
      </c>
      <c r="V743" s="11" t="str">
        <f t="shared" ca="1" si="165"/>
        <v>いつでも</v>
      </c>
      <c r="W743" s="7">
        <f ca="1">IF(OR(M743="〇",N743="〇"),IF(E743&lt;=$C$1,YEAR(TODAY()),YEAR(TODAY())-1),IF(E743&lt;=$C$1,YEAR(TODAY())+1,YEAR(TODAY())))</f>
        <v>2021</v>
      </c>
      <c r="X743" s="7" t="str">
        <f t="shared" si="157"/>
        <v>0915</v>
      </c>
      <c r="Y743" s="7">
        <f ca="1">IF(H743&lt;$C$1,YEAR(TODAY())+1,YEAR(TODAY()))</f>
        <v>2021</v>
      </c>
      <c r="Z743" s="8" t="str">
        <f t="shared" si="158"/>
        <v>1114</v>
      </c>
      <c r="AA743" s="9">
        <f t="shared" ca="1" si="166"/>
        <v>44454</v>
      </c>
      <c r="AB743" s="9">
        <f t="shared" ca="1" si="167"/>
        <v>44514</v>
      </c>
    </row>
    <row r="744" spans="1:28" x14ac:dyDescent="0.7">
      <c r="A744" s="1" t="s">
        <v>759</v>
      </c>
      <c r="B744" s="1" t="s">
        <v>117</v>
      </c>
      <c r="C744" s="1">
        <v>1</v>
      </c>
      <c r="E744" s="4">
        <v>1115</v>
      </c>
      <c r="F744" s="4" t="str">
        <f t="shared" si="159"/>
        <v/>
      </c>
      <c r="G744" s="4" t="str">
        <f t="shared" si="160"/>
        <v/>
      </c>
      <c r="H744" s="4">
        <v>1231</v>
      </c>
      <c r="I744" s="3">
        <v>0</v>
      </c>
      <c r="J744" s="3" t="str">
        <f t="shared" si="161"/>
        <v/>
      </c>
      <c r="K744" s="3" t="str">
        <f t="shared" si="162"/>
        <v/>
      </c>
      <c r="L744" s="11">
        <v>0.99930555555555556</v>
      </c>
      <c r="M744" s="1" t="str">
        <f ca="1">IF(E744&lt;=H744,IF(AND($C$1&gt;=E744,$C$1&lt;=H744),"〇","×"),IF(AND($C$1&gt;=E744,$C$1&lt;=F744),"〇","×"))</f>
        <v>×</v>
      </c>
      <c r="N744" s="1" t="str">
        <f>IF(E744&gt;H744,IF(AND($C$1&gt;=G744,$C$1&lt;=H744),"〇","×"),"")</f>
        <v/>
      </c>
      <c r="O744" s="1" t="str">
        <f t="shared" ca="1" si="168"/>
        <v>〇</v>
      </c>
      <c r="P744" s="1" t="str">
        <f t="shared" si="169"/>
        <v/>
      </c>
      <c r="Q744" s="1" t="str">
        <f t="shared" ca="1" si="170"/>
        <v>×</v>
      </c>
      <c r="R744" s="1" t="str">
        <f ca="1">IF(OR(M744="〇",N744="〇"),DATEDIF($A$1,AB744,"d")+1,"-")</f>
        <v>-</v>
      </c>
      <c r="S744" s="1">
        <f ca="1">IF(AND(M744="×",OR(N744="×",N744="")),DATEDIF($A$1,AA744,"d"),"-")</f>
        <v>47</v>
      </c>
      <c r="T744" s="10">
        <f t="shared" ca="1" si="163"/>
        <v>47</v>
      </c>
      <c r="U744" s="11">
        <f t="shared" si="164"/>
        <v>0.99930555555555556</v>
      </c>
      <c r="V744" s="11" t="str">
        <f t="shared" ca="1" si="165"/>
        <v>-</v>
      </c>
      <c r="W744" s="7">
        <f ca="1">IF(OR(M744="〇",N744="〇"),IF(E744&lt;=$C$1,YEAR(TODAY()),YEAR(TODAY())-1),IF(E744&lt;=$C$1,YEAR(TODAY())+1,YEAR(TODAY())))</f>
        <v>2021</v>
      </c>
      <c r="X744" s="7" t="str">
        <f t="shared" si="157"/>
        <v>1115</v>
      </c>
      <c r="Y744" s="7">
        <f ca="1">IF(H744&lt;$C$1,YEAR(TODAY())+1,YEAR(TODAY()))</f>
        <v>2021</v>
      </c>
      <c r="Z744" s="8" t="str">
        <f t="shared" si="158"/>
        <v>1231</v>
      </c>
      <c r="AA744" s="9">
        <f t="shared" ca="1" si="166"/>
        <v>44515</v>
      </c>
      <c r="AB744" s="9">
        <f t="shared" ca="1" si="167"/>
        <v>44561</v>
      </c>
    </row>
    <row r="745" spans="1:28" x14ac:dyDescent="0.7">
      <c r="A745" s="1" t="s">
        <v>760</v>
      </c>
      <c r="B745" s="1" t="s">
        <v>60</v>
      </c>
      <c r="C745" s="1">
        <v>3</v>
      </c>
      <c r="E745" s="4">
        <v>101</v>
      </c>
      <c r="F745" s="4" t="str">
        <f t="shared" si="159"/>
        <v/>
      </c>
      <c r="G745" s="4" t="str">
        <f t="shared" si="160"/>
        <v/>
      </c>
      <c r="H745" s="4">
        <v>1231</v>
      </c>
      <c r="I745" s="3">
        <v>0</v>
      </c>
      <c r="J745" s="3" t="str">
        <f t="shared" si="161"/>
        <v/>
      </c>
      <c r="K745" s="3" t="str">
        <f t="shared" si="162"/>
        <v/>
      </c>
      <c r="L745" s="11">
        <v>0.99930555555555556</v>
      </c>
      <c r="M745" s="1" t="str">
        <f ca="1">IF(E745&lt;=H745,IF(AND($C$1&gt;=E745,$C$1&lt;=H745),"〇","×"),IF(AND($C$1&gt;=E745,$C$1&lt;=F745),"〇","×"))</f>
        <v>〇</v>
      </c>
      <c r="N745" s="1" t="str">
        <f>IF(E745&gt;H745,IF(AND($C$1&gt;=G745,$C$1&lt;=H745),"〇","×"),"")</f>
        <v/>
      </c>
      <c r="O745" s="1" t="str">
        <f t="shared" ca="1" si="168"/>
        <v>〇</v>
      </c>
      <c r="P745" s="1" t="str">
        <f t="shared" si="169"/>
        <v/>
      </c>
      <c r="Q745" s="1" t="str">
        <f t="shared" ca="1" si="170"/>
        <v>◎</v>
      </c>
      <c r="R745" s="1">
        <f ca="1">IF(OR(M745="〇",N745="〇"),DATEDIF($A$1,AB745,"d")+1,"-")</f>
        <v>94</v>
      </c>
      <c r="S745" s="1" t="str">
        <f ca="1">IF(AND(M745="×",OR(N745="×",N745="")),DATEDIF($A$1,AA745,"d"),"-")</f>
        <v>-</v>
      </c>
      <c r="T745" s="10">
        <f t="shared" ca="1" si="163"/>
        <v>365</v>
      </c>
      <c r="U745" s="11">
        <f t="shared" si="164"/>
        <v>0.99930555555555556</v>
      </c>
      <c r="V745" s="11" t="str">
        <f t="shared" ca="1" si="165"/>
        <v>いつでも</v>
      </c>
      <c r="W745" s="7">
        <f ca="1">IF(OR(M745="〇",N745="〇"),IF(E745&lt;=$C$1,YEAR(TODAY()),YEAR(TODAY())-1),IF(E745&lt;=$C$1,YEAR(TODAY())+1,YEAR(TODAY())))</f>
        <v>2021</v>
      </c>
      <c r="X745" s="7" t="str">
        <f t="shared" si="157"/>
        <v>0101</v>
      </c>
      <c r="Y745" s="7">
        <f ca="1">IF(H745&lt;$C$1,YEAR(TODAY())+1,YEAR(TODAY()))</f>
        <v>2021</v>
      </c>
      <c r="Z745" s="8" t="str">
        <f t="shared" si="158"/>
        <v>1231</v>
      </c>
      <c r="AA745" s="9">
        <f t="shared" ca="1" si="166"/>
        <v>44197</v>
      </c>
      <c r="AB745" s="9">
        <f t="shared" ca="1" si="167"/>
        <v>44561</v>
      </c>
    </row>
    <row r="746" spans="1:28" x14ac:dyDescent="0.7">
      <c r="A746" s="1" t="s">
        <v>761</v>
      </c>
      <c r="B746" s="1" t="s">
        <v>60</v>
      </c>
      <c r="C746" s="1">
        <v>5</v>
      </c>
      <c r="E746" s="4">
        <v>101</v>
      </c>
      <c r="F746" s="4" t="str">
        <f t="shared" si="159"/>
        <v/>
      </c>
      <c r="G746" s="4" t="str">
        <f t="shared" si="160"/>
        <v/>
      </c>
      <c r="H746" s="4">
        <v>630</v>
      </c>
      <c r="I746" s="3">
        <v>0</v>
      </c>
      <c r="J746" s="3" t="str">
        <f t="shared" si="161"/>
        <v/>
      </c>
      <c r="K746" s="3" t="str">
        <f t="shared" si="162"/>
        <v/>
      </c>
      <c r="L746" s="11">
        <v>0.99930555555555556</v>
      </c>
      <c r="M746" s="1" t="str">
        <f ca="1">IF(E746&lt;=H746,IF(AND($C$1&gt;=E746,$C$1&lt;=H746),"〇","×"),IF(AND($C$1&gt;=E746,$C$1&lt;=F746),"〇","×"))</f>
        <v>×</v>
      </c>
      <c r="N746" s="1" t="str">
        <f>IF(E746&gt;H746,IF(AND($C$1&gt;=G746,$C$1&lt;=H746),"〇","×"),"")</f>
        <v/>
      </c>
      <c r="O746" s="1" t="str">
        <f t="shared" ca="1" si="168"/>
        <v>〇</v>
      </c>
      <c r="P746" s="1" t="str">
        <f t="shared" si="169"/>
        <v/>
      </c>
      <c r="Q746" s="1" t="str">
        <f t="shared" ca="1" si="170"/>
        <v>×</v>
      </c>
      <c r="R746" s="1" t="str">
        <f ca="1">IF(OR(M746="〇",N746="〇"),DATEDIF($A$1,AB746,"d")+1,"-")</f>
        <v>-</v>
      </c>
      <c r="S746" s="1">
        <f ca="1">IF(AND(M746="×",OR(N746="×",N746="")),DATEDIF($A$1,AA746,"d"),"-")</f>
        <v>94</v>
      </c>
      <c r="T746" s="10">
        <f t="shared" ca="1" si="163"/>
        <v>181</v>
      </c>
      <c r="U746" s="11">
        <f t="shared" si="164"/>
        <v>0.99930555555555556</v>
      </c>
      <c r="V746" s="11" t="str">
        <f t="shared" ca="1" si="165"/>
        <v>-</v>
      </c>
      <c r="W746" s="7">
        <f ca="1">IF(OR(M746="〇",N746="〇"),IF(E746&lt;=$C$1,YEAR(TODAY()),YEAR(TODAY())-1),IF(E746&lt;=$C$1,YEAR(TODAY())+1,YEAR(TODAY())))</f>
        <v>2022</v>
      </c>
      <c r="X746" s="7" t="str">
        <f t="shared" si="157"/>
        <v>0101</v>
      </c>
      <c r="Y746" s="7">
        <f ca="1">IF(H746&lt;$C$1,YEAR(TODAY())+1,YEAR(TODAY()))</f>
        <v>2022</v>
      </c>
      <c r="Z746" s="8" t="str">
        <f t="shared" si="158"/>
        <v>0630</v>
      </c>
      <c r="AA746" s="9">
        <f t="shared" ca="1" si="166"/>
        <v>44562</v>
      </c>
      <c r="AB746" s="9">
        <f t="shared" ca="1" si="167"/>
        <v>44742</v>
      </c>
    </row>
    <row r="747" spans="1:28" x14ac:dyDescent="0.7">
      <c r="A747" s="1" t="s">
        <v>762</v>
      </c>
      <c r="B747" s="1" t="s">
        <v>60</v>
      </c>
      <c r="C747" s="1">
        <v>4</v>
      </c>
      <c r="E747" s="4">
        <v>701</v>
      </c>
      <c r="F747" s="4" t="str">
        <f t="shared" si="159"/>
        <v/>
      </c>
      <c r="G747" s="4" t="str">
        <f t="shared" si="160"/>
        <v/>
      </c>
      <c r="H747" s="4">
        <v>1231</v>
      </c>
      <c r="I747" s="3">
        <v>0</v>
      </c>
      <c r="J747" s="3" t="str">
        <f t="shared" si="161"/>
        <v/>
      </c>
      <c r="K747" s="3" t="str">
        <f t="shared" si="162"/>
        <v/>
      </c>
      <c r="L747" s="11">
        <v>0.99930555555555556</v>
      </c>
      <c r="M747" s="1" t="str">
        <f ca="1">IF(E747&lt;=H747,IF(AND($C$1&gt;=E747,$C$1&lt;=H747),"〇","×"),IF(AND($C$1&gt;=E747,$C$1&lt;=F747),"〇","×"))</f>
        <v>〇</v>
      </c>
      <c r="N747" s="1" t="str">
        <f>IF(E747&gt;H747,IF(AND($C$1&gt;=G747,$C$1&lt;=H747),"〇","×"),"")</f>
        <v/>
      </c>
      <c r="O747" s="1" t="str">
        <f t="shared" ca="1" si="168"/>
        <v>〇</v>
      </c>
      <c r="P747" s="1" t="str">
        <f t="shared" si="169"/>
        <v/>
      </c>
      <c r="Q747" s="1" t="str">
        <f t="shared" ca="1" si="170"/>
        <v>◎</v>
      </c>
      <c r="R747" s="1">
        <f ca="1">IF(OR(M747="〇",N747="〇"),DATEDIF($A$1,AB747,"d")+1,"-")</f>
        <v>94</v>
      </c>
      <c r="S747" s="1" t="str">
        <f ca="1">IF(AND(M747="×",OR(N747="×",N747="")),DATEDIF($A$1,AA747,"d"),"-")</f>
        <v>-</v>
      </c>
      <c r="T747" s="10">
        <f t="shared" ca="1" si="163"/>
        <v>184</v>
      </c>
      <c r="U747" s="11">
        <f t="shared" si="164"/>
        <v>0.99930555555555556</v>
      </c>
      <c r="V747" s="11" t="str">
        <f t="shared" ca="1" si="165"/>
        <v>いつでも</v>
      </c>
      <c r="W747" s="7">
        <f ca="1">IF(OR(M747="〇",N747="〇"),IF(E747&lt;=$C$1,YEAR(TODAY()),YEAR(TODAY())-1),IF(E747&lt;=$C$1,YEAR(TODAY())+1,YEAR(TODAY())))</f>
        <v>2021</v>
      </c>
      <c r="X747" s="7" t="str">
        <f t="shared" si="157"/>
        <v>0701</v>
      </c>
      <c r="Y747" s="7">
        <f ca="1">IF(H747&lt;$C$1,YEAR(TODAY())+1,YEAR(TODAY()))</f>
        <v>2021</v>
      </c>
      <c r="Z747" s="8" t="str">
        <f t="shared" si="158"/>
        <v>1231</v>
      </c>
      <c r="AA747" s="9">
        <f t="shared" ca="1" si="166"/>
        <v>44378</v>
      </c>
      <c r="AB747" s="9">
        <f t="shared" ca="1" si="167"/>
        <v>44561</v>
      </c>
    </row>
    <row r="748" spans="1:28" x14ac:dyDescent="0.7">
      <c r="A748" s="1" t="s">
        <v>763</v>
      </c>
      <c r="B748" s="1" t="s">
        <v>115</v>
      </c>
      <c r="C748" s="1">
        <v>1</v>
      </c>
      <c r="E748" s="4">
        <v>101</v>
      </c>
      <c r="F748" s="4" t="str">
        <f t="shared" si="159"/>
        <v/>
      </c>
      <c r="G748" s="4" t="str">
        <f t="shared" si="160"/>
        <v/>
      </c>
      <c r="H748" s="4">
        <v>314</v>
      </c>
      <c r="I748" s="3">
        <v>0</v>
      </c>
      <c r="J748" s="3" t="str">
        <f t="shared" si="161"/>
        <v/>
      </c>
      <c r="K748" s="3" t="str">
        <f t="shared" si="162"/>
        <v/>
      </c>
      <c r="L748" s="11">
        <v>0.99930555555555556</v>
      </c>
      <c r="M748" s="1" t="str">
        <f ca="1">IF(E748&lt;=H748,IF(AND($C$1&gt;=E748,$C$1&lt;=H748),"〇","×"),IF(AND($C$1&gt;=E748,$C$1&lt;=F748),"〇","×"))</f>
        <v>×</v>
      </c>
      <c r="N748" s="1" t="str">
        <f>IF(E748&gt;H748,IF(AND($C$1&gt;=G748,$C$1&lt;=H748),"〇","×"),"")</f>
        <v/>
      </c>
      <c r="O748" s="1" t="str">
        <f t="shared" ca="1" si="168"/>
        <v>〇</v>
      </c>
      <c r="P748" s="1" t="str">
        <f t="shared" si="169"/>
        <v/>
      </c>
      <c r="Q748" s="1" t="str">
        <f t="shared" ca="1" si="170"/>
        <v>×</v>
      </c>
      <c r="R748" s="1" t="str">
        <f ca="1">IF(OR(M748="〇",N748="〇"),DATEDIF($A$1,AB748,"d")+1,"-")</f>
        <v>-</v>
      </c>
      <c r="S748" s="1">
        <f ca="1">IF(AND(M748="×",OR(N748="×",N748="")),DATEDIF($A$1,AA748,"d"),"-")</f>
        <v>94</v>
      </c>
      <c r="T748" s="10">
        <f t="shared" ca="1" si="163"/>
        <v>73</v>
      </c>
      <c r="U748" s="11">
        <f t="shared" si="164"/>
        <v>0.99930555555555556</v>
      </c>
      <c r="V748" s="11" t="str">
        <f t="shared" ca="1" si="165"/>
        <v>-</v>
      </c>
      <c r="W748" s="7">
        <f ca="1">IF(OR(M748="〇",N748="〇"),IF(E748&lt;=$C$1,YEAR(TODAY()),YEAR(TODAY())-1),IF(E748&lt;=$C$1,YEAR(TODAY())+1,YEAR(TODAY())))</f>
        <v>2022</v>
      </c>
      <c r="X748" s="7" t="str">
        <f t="shared" si="157"/>
        <v>0101</v>
      </c>
      <c r="Y748" s="7">
        <f ca="1">IF(H748&lt;$C$1,YEAR(TODAY())+1,YEAR(TODAY()))</f>
        <v>2022</v>
      </c>
      <c r="Z748" s="8" t="str">
        <f t="shared" si="158"/>
        <v>0314</v>
      </c>
      <c r="AA748" s="9">
        <f t="shared" ca="1" si="166"/>
        <v>44562</v>
      </c>
      <c r="AB748" s="9">
        <f t="shared" ca="1" si="167"/>
        <v>44634</v>
      </c>
    </row>
    <row r="749" spans="1:28" x14ac:dyDescent="0.7">
      <c r="A749" s="1" t="s">
        <v>764</v>
      </c>
      <c r="B749" s="1" t="s">
        <v>116</v>
      </c>
      <c r="C749" s="1">
        <v>1</v>
      </c>
      <c r="E749" s="4">
        <v>315</v>
      </c>
      <c r="F749" s="4" t="str">
        <f t="shared" si="159"/>
        <v/>
      </c>
      <c r="G749" s="4" t="str">
        <f t="shared" si="160"/>
        <v/>
      </c>
      <c r="H749" s="4">
        <v>530</v>
      </c>
      <c r="I749" s="3">
        <v>0</v>
      </c>
      <c r="J749" s="3" t="str">
        <f t="shared" si="161"/>
        <v/>
      </c>
      <c r="K749" s="3" t="str">
        <f t="shared" si="162"/>
        <v/>
      </c>
      <c r="L749" s="11">
        <v>0.99930555555555556</v>
      </c>
      <c r="M749" s="1" t="str">
        <f ca="1">IF(E749&lt;=H749,IF(AND($C$1&gt;=E749,$C$1&lt;=H749),"〇","×"),IF(AND($C$1&gt;=E749,$C$1&lt;=F749),"〇","×"))</f>
        <v>×</v>
      </c>
      <c r="N749" s="1" t="str">
        <f>IF(E749&gt;H749,IF(AND($C$1&gt;=G749,$C$1&lt;=H749),"〇","×"),"")</f>
        <v/>
      </c>
      <c r="O749" s="1" t="str">
        <f t="shared" ca="1" si="168"/>
        <v>〇</v>
      </c>
      <c r="P749" s="1" t="str">
        <f t="shared" si="169"/>
        <v/>
      </c>
      <c r="Q749" s="1" t="str">
        <f t="shared" ca="1" si="170"/>
        <v>×</v>
      </c>
      <c r="R749" s="1" t="str">
        <f ca="1">IF(OR(M749="〇",N749="〇"),DATEDIF($A$1,AB749,"d")+1,"-")</f>
        <v>-</v>
      </c>
      <c r="S749" s="1">
        <f ca="1">IF(AND(M749="×",OR(N749="×",N749="")),DATEDIF($A$1,AA749,"d"),"-")</f>
        <v>167</v>
      </c>
      <c r="T749" s="10">
        <f t="shared" ca="1" si="163"/>
        <v>77</v>
      </c>
      <c r="U749" s="11">
        <f t="shared" si="164"/>
        <v>0.99930555555555556</v>
      </c>
      <c r="V749" s="11" t="str">
        <f t="shared" ca="1" si="165"/>
        <v>-</v>
      </c>
      <c r="W749" s="7">
        <f ca="1">IF(OR(M749="〇",N749="〇"),IF(E749&lt;=$C$1,YEAR(TODAY()),YEAR(TODAY())-1),IF(E749&lt;=$C$1,YEAR(TODAY())+1,YEAR(TODAY())))</f>
        <v>2022</v>
      </c>
      <c r="X749" s="7" t="str">
        <f t="shared" si="157"/>
        <v>0315</v>
      </c>
      <c r="Y749" s="7">
        <f ca="1">IF(H749&lt;$C$1,YEAR(TODAY())+1,YEAR(TODAY()))</f>
        <v>2022</v>
      </c>
      <c r="Z749" s="8" t="str">
        <f t="shared" si="158"/>
        <v>0530</v>
      </c>
      <c r="AA749" s="9">
        <f t="shared" ca="1" si="166"/>
        <v>44635</v>
      </c>
      <c r="AB749" s="9">
        <f t="shared" ca="1" si="167"/>
        <v>44711</v>
      </c>
    </row>
    <row r="750" spans="1:28" x14ac:dyDescent="0.7">
      <c r="A750" s="1" t="s">
        <v>765</v>
      </c>
      <c r="B750" s="1" t="s">
        <v>114</v>
      </c>
      <c r="C750" s="1">
        <v>1</v>
      </c>
      <c r="E750" s="4">
        <v>601</v>
      </c>
      <c r="F750" s="4" t="str">
        <f t="shared" si="159"/>
        <v/>
      </c>
      <c r="G750" s="4" t="str">
        <f t="shared" si="160"/>
        <v/>
      </c>
      <c r="H750" s="4">
        <v>815</v>
      </c>
      <c r="I750" s="3">
        <v>0</v>
      </c>
      <c r="J750" s="3" t="str">
        <f t="shared" si="161"/>
        <v/>
      </c>
      <c r="K750" s="3" t="str">
        <f t="shared" si="162"/>
        <v/>
      </c>
      <c r="L750" s="11">
        <v>0.99930555555555556</v>
      </c>
      <c r="M750" s="1" t="str">
        <f ca="1">IF(E750&lt;=H750,IF(AND($C$1&gt;=E750,$C$1&lt;=H750),"〇","×"),IF(AND($C$1&gt;=E750,$C$1&lt;=F750),"〇","×"))</f>
        <v>×</v>
      </c>
      <c r="N750" s="1" t="str">
        <f>IF(E750&gt;H750,IF(AND($C$1&gt;=G750,$C$1&lt;=H750),"〇","×"),"")</f>
        <v/>
      </c>
      <c r="O750" s="1" t="str">
        <f t="shared" ca="1" si="168"/>
        <v>〇</v>
      </c>
      <c r="P750" s="1" t="str">
        <f t="shared" si="169"/>
        <v/>
      </c>
      <c r="Q750" s="1" t="str">
        <f t="shared" ca="1" si="170"/>
        <v>×</v>
      </c>
      <c r="R750" s="1" t="str">
        <f ca="1">IF(OR(M750="〇",N750="〇"),DATEDIF($A$1,AB750,"d")+1,"-")</f>
        <v>-</v>
      </c>
      <c r="S750" s="1">
        <f ca="1">IF(AND(M750="×",OR(N750="×",N750="")),DATEDIF($A$1,AA750,"d"),"-")</f>
        <v>245</v>
      </c>
      <c r="T750" s="10">
        <f t="shared" ca="1" si="163"/>
        <v>76</v>
      </c>
      <c r="U750" s="11">
        <f t="shared" si="164"/>
        <v>0.99930555555555556</v>
      </c>
      <c r="V750" s="11" t="str">
        <f t="shared" ca="1" si="165"/>
        <v>-</v>
      </c>
      <c r="W750" s="7">
        <f ca="1">IF(OR(M750="〇",N750="〇"),IF(E750&lt;=$C$1,YEAR(TODAY()),YEAR(TODAY())-1),IF(E750&lt;=$C$1,YEAR(TODAY())+1,YEAR(TODAY())))</f>
        <v>2022</v>
      </c>
      <c r="X750" s="7" t="str">
        <f t="shared" si="157"/>
        <v>0601</v>
      </c>
      <c r="Y750" s="7">
        <f ca="1">IF(H750&lt;$C$1,YEAR(TODAY())+1,YEAR(TODAY()))</f>
        <v>2022</v>
      </c>
      <c r="Z750" s="8" t="str">
        <f t="shared" si="158"/>
        <v>0815</v>
      </c>
      <c r="AA750" s="9">
        <f t="shared" ca="1" si="166"/>
        <v>44713</v>
      </c>
      <c r="AB750" s="9">
        <f t="shared" ca="1" si="167"/>
        <v>44788</v>
      </c>
    </row>
    <row r="751" spans="1:28" x14ac:dyDescent="0.7">
      <c r="A751" s="1" t="s">
        <v>766</v>
      </c>
      <c r="B751" s="1" t="s">
        <v>116</v>
      </c>
      <c r="C751" s="1">
        <v>1</v>
      </c>
      <c r="E751" s="4">
        <v>816</v>
      </c>
      <c r="F751" s="4" t="str">
        <f t="shared" si="159"/>
        <v/>
      </c>
      <c r="G751" s="4" t="str">
        <f t="shared" si="160"/>
        <v/>
      </c>
      <c r="H751" s="4">
        <v>1031</v>
      </c>
      <c r="I751" s="3">
        <v>0</v>
      </c>
      <c r="J751" s="3" t="str">
        <f t="shared" si="161"/>
        <v/>
      </c>
      <c r="K751" s="3" t="str">
        <f t="shared" si="162"/>
        <v/>
      </c>
      <c r="L751" s="11">
        <v>0.99930555555555556</v>
      </c>
      <c r="M751" s="1" t="str">
        <f ca="1">IF(E751&lt;=H751,IF(AND($C$1&gt;=E751,$C$1&lt;=H751),"〇","×"),IF(AND($C$1&gt;=E751,$C$1&lt;=F751),"〇","×"))</f>
        <v>〇</v>
      </c>
      <c r="N751" s="1" t="str">
        <f>IF(E751&gt;H751,IF(AND($C$1&gt;=G751,$C$1&lt;=H751),"〇","×"),"")</f>
        <v/>
      </c>
      <c r="O751" s="1" t="str">
        <f t="shared" ca="1" si="168"/>
        <v>〇</v>
      </c>
      <c r="P751" s="1" t="str">
        <f t="shared" si="169"/>
        <v/>
      </c>
      <c r="Q751" s="1" t="str">
        <f t="shared" ca="1" si="170"/>
        <v>◎</v>
      </c>
      <c r="R751" s="1">
        <f ca="1">IF(OR(M751="〇",N751="〇"),DATEDIF($A$1,AB751,"d")+1,"-")</f>
        <v>33</v>
      </c>
      <c r="S751" s="1" t="str">
        <f ca="1">IF(AND(M751="×",OR(N751="×",N751="")),DATEDIF($A$1,AA751,"d"),"-")</f>
        <v>-</v>
      </c>
      <c r="T751" s="10">
        <f t="shared" ca="1" si="163"/>
        <v>77</v>
      </c>
      <c r="U751" s="11">
        <f t="shared" si="164"/>
        <v>0.99930555555555556</v>
      </c>
      <c r="V751" s="11" t="str">
        <f t="shared" ca="1" si="165"/>
        <v>いつでも</v>
      </c>
      <c r="W751" s="7">
        <f ca="1">IF(OR(M751="〇",N751="〇"),IF(E751&lt;=$C$1,YEAR(TODAY()),YEAR(TODAY())-1),IF(E751&lt;=$C$1,YEAR(TODAY())+1,YEAR(TODAY())))</f>
        <v>2021</v>
      </c>
      <c r="X751" s="7" t="str">
        <f t="shared" si="157"/>
        <v>0816</v>
      </c>
      <c r="Y751" s="7">
        <f ca="1">IF(H751&lt;$C$1,YEAR(TODAY())+1,YEAR(TODAY()))</f>
        <v>2021</v>
      </c>
      <c r="Z751" s="8" t="str">
        <f t="shared" si="158"/>
        <v>1031</v>
      </c>
      <c r="AA751" s="9">
        <f t="shared" ca="1" si="166"/>
        <v>44424</v>
      </c>
      <c r="AB751" s="9">
        <f t="shared" ca="1" si="167"/>
        <v>44500</v>
      </c>
    </row>
    <row r="752" spans="1:28" x14ac:dyDescent="0.7">
      <c r="A752" s="1" t="s">
        <v>767</v>
      </c>
      <c r="B752" s="1" t="s">
        <v>115</v>
      </c>
      <c r="C752" s="1">
        <v>1</v>
      </c>
      <c r="E752" s="4">
        <v>1101</v>
      </c>
      <c r="F752" s="4" t="str">
        <f t="shared" si="159"/>
        <v/>
      </c>
      <c r="G752" s="4" t="str">
        <f t="shared" si="160"/>
        <v/>
      </c>
      <c r="H752" s="4">
        <v>1231</v>
      </c>
      <c r="I752" s="3">
        <v>0</v>
      </c>
      <c r="J752" s="3" t="str">
        <f t="shared" si="161"/>
        <v/>
      </c>
      <c r="K752" s="3" t="str">
        <f t="shared" si="162"/>
        <v/>
      </c>
      <c r="L752" s="11">
        <v>0.99930555555555556</v>
      </c>
      <c r="M752" s="1" t="str">
        <f ca="1">IF(E752&lt;=H752,IF(AND($C$1&gt;=E752,$C$1&lt;=H752),"〇","×"),IF(AND($C$1&gt;=E752,$C$1&lt;=F752),"〇","×"))</f>
        <v>×</v>
      </c>
      <c r="N752" s="1" t="str">
        <f>IF(E752&gt;H752,IF(AND($C$1&gt;=G752,$C$1&lt;=H752),"〇","×"),"")</f>
        <v/>
      </c>
      <c r="O752" s="1" t="str">
        <f t="shared" ca="1" si="168"/>
        <v>〇</v>
      </c>
      <c r="P752" s="1" t="str">
        <f t="shared" si="169"/>
        <v/>
      </c>
      <c r="Q752" s="1" t="str">
        <f t="shared" ca="1" si="170"/>
        <v>×</v>
      </c>
      <c r="R752" s="1" t="str">
        <f ca="1">IF(OR(M752="〇",N752="〇"),DATEDIF($A$1,AB752,"d")+1,"-")</f>
        <v>-</v>
      </c>
      <c r="S752" s="1">
        <f ca="1">IF(AND(M752="×",OR(N752="×",N752="")),DATEDIF($A$1,AA752,"d"),"-")</f>
        <v>33</v>
      </c>
      <c r="T752" s="10">
        <f t="shared" ca="1" si="163"/>
        <v>61</v>
      </c>
      <c r="U752" s="11">
        <f t="shared" si="164"/>
        <v>0.99930555555555556</v>
      </c>
      <c r="V752" s="11" t="str">
        <f t="shared" ca="1" si="165"/>
        <v>-</v>
      </c>
      <c r="W752" s="7">
        <f ca="1">IF(OR(M752="〇",N752="〇"),IF(E752&lt;=$C$1,YEAR(TODAY()),YEAR(TODAY())-1),IF(E752&lt;=$C$1,YEAR(TODAY())+1,YEAR(TODAY())))</f>
        <v>2021</v>
      </c>
      <c r="X752" s="7" t="str">
        <f t="shared" si="157"/>
        <v>1101</v>
      </c>
      <c r="Y752" s="7">
        <f ca="1">IF(H752&lt;$C$1,YEAR(TODAY())+1,YEAR(TODAY()))</f>
        <v>2021</v>
      </c>
      <c r="Z752" s="8" t="str">
        <f t="shared" si="158"/>
        <v>1231</v>
      </c>
      <c r="AA752" s="9">
        <f t="shared" ca="1" si="166"/>
        <v>44501</v>
      </c>
      <c r="AB752" s="9">
        <f t="shared" ca="1" si="167"/>
        <v>44561</v>
      </c>
    </row>
    <row r="753" spans="1:28" x14ac:dyDescent="0.7">
      <c r="A753" s="1" t="s">
        <v>768</v>
      </c>
      <c r="B753" s="1" t="s">
        <v>115</v>
      </c>
      <c r="C753" s="1">
        <v>3</v>
      </c>
      <c r="E753" s="4">
        <v>501</v>
      </c>
      <c r="F753" s="4" t="str">
        <f t="shared" si="159"/>
        <v/>
      </c>
      <c r="G753" s="4" t="str">
        <f t="shared" si="160"/>
        <v/>
      </c>
      <c r="H753" s="4">
        <v>930</v>
      </c>
      <c r="I753" s="3">
        <v>0</v>
      </c>
      <c r="J753" s="3" t="str">
        <f t="shared" si="161"/>
        <v/>
      </c>
      <c r="K753" s="3" t="str">
        <f t="shared" si="162"/>
        <v/>
      </c>
      <c r="L753" s="11">
        <v>0.99930555555555556</v>
      </c>
      <c r="M753" s="1" t="str">
        <f ca="1">IF(E753&lt;=H753,IF(AND($C$1&gt;=E753,$C$1&lt;=H753),"〇","×"),IF(AND($C$1&gt;=E753,$C$1&lt;=F753),"〇","×"))</f>
        <v>〇</v>
      </c>
      <c r="N753" s="1" t="str">
        <f>IF(E753&gt;H753,IF(AND($C$1&gt;=G753,$C$1&lt;=H753),"〇","×"),"")</f>
        <v/>
      </c>
      <c r="O753" s="1" t="str">
        <f t="shared" ca="1" si="168"/>
        <v>〇</v>
      </c>
      <c r="P753" s="1" t="str">
        <f t="shared" si="169"/>
        <v/>
      </c>
      <c r="Q753" s="1" t="str">
        <f t="shared" ca="1" si="170"/>
        <v>◎</v>
      </c>
      <c r="R753" s="1">
        <f ca="1">IF(OR(M753="〇",N753="〇"),DATEDIF($A$1,AB753,"d")+1,"-")</f>
        <v>2</v>
      </c>
      <c r="S753" s="1" t="str">
        <f ca="1">IF(AND(M753="×",OR(N753="×",N753="")),DATEDIF($A$1,AA753,"d"),"-")</f>
        <v>-</v>
      </c>
      <c r="T753" s="10">
        <f t="shared" ca="1" si="163"/>
        <v>153</v>
      </c>
      <c r="U753" s="11">
        <f t="shared" si="164"/>
        <v>0.99930555555555556</v>
      </c>
      <c r="V753" s="11" t="str">
        <f t="shared" ca="1" si="165"/>
        <v>いつでも</v>
      </c>
      <c r="W753" s="7">
        <f ca="1">IF(OR(M753="〇",N753="〇"),IF(E753&lt;=$C$1,YEAR(TODAY()),YEAR(TODAY())-1),IF(E753&lt;=$C$1,YEAR(TODAY())+1,YEAR(TODAY())))</f>
        <v>2021</v>
      </c>
      <c r="X753" s="7" t="str">
        <f t="shared" si="157"/>
        <v>0501</v>
      </c>
      <c r="Y753" s="7">
        <f ca="1">IF(H753&lt;$C$1,YEAR(TODAY())+1,YEAR(TODAY()))</f>
        <v>2021</v>
      </c>
      <c r="Z753" s="8" t="str">
        <f t="shared" si="158"/>
        <v>0930</v>
      </c>
      <c r="AA753" s="9">
        <f t="shared" ca="1" si="166"/>
        <v>44317</v>
      </c>
      <c r="AB753" s="9">
        <f t="shared" ca="1" si="167"/>
        <v>44469</v>
      </c>
    </row>
    <row r="754" spans="1:28" x14ac:dyDescent="0.7">
      <c r="A754" s="1" t="s">
        <v>769</v>
      </c>
      <c r="B754" s="1" t="s">
        <v>116</v>
      </c>
      <c r="C754" s="1">
        <v>2</v>
      </c>
      <c r="E754" s="4">
        <v>101</v>
      </c>
      <c r="F754" s="4" t="str">
        <f t="shared" si="159"/>
        <v/>
      </c>
      <c r="G754" s="4" t="str">
        <f t="shared" si="160"/>
        <v/>
      </c>
      <c r="H754" s="4">
        <v>1231</v>
      </c>
      <c r="I754" s="3">
        <v>0</v>
      </c>
      <c r="J754" s="3" t="str">
        <f t="shared" si="161"/>
        <v/>
      </c>
      <c r="K754" s="3" t="str">
        <f t="shared" si="162"/>
        <v/>
      </c>
      <c r="L754" s="11">
        <v>0.99930555555555556</v>
      </c>
      <c r="M754" s="1" t="str">
        <f ca="1">IF(E754&lt;=H754,IF(AND($C$1&gt;=E754,$C$1&lt;=H754),"〇","×"),IF(AND($C$1&gt;=E754,$C$1&lt;=F754),"〇","×"))</f>
        <v>〇</v>
      </c>
      <c r="N754" s="1" t="str">
        <f>IF(E754&gt;H754,IF(AND($C$1&gt;=G754,$C$1&lt;=H754),"〇","×"),"")</f>
        <v/>
      </c>
      <c r="O754" s="1" t="str">
        <f t="shared" ca="1" si="168"/>
        <v>〇</v>
      </c>
      <c r="P754" s="1" t="str">
        <f t="shared" si="169"/>
        <v/>
      </c>
      <c r="Q754" s="1" t="str">
        <f t="shared" ca="1" si="170"/>
        <v>◎</v>
      </c>
      <c r="R754" s="1">
        <f ca="1">IF(OR(M754="〇",N754="〇"),DATEDIF($A$1,AB754,"d")+1,"-")</f>
        <v>94</v>
      </c>
      <c r="S754" s="1" t="str">
        <f ca="1">IF(AND(M754="×",OR(N754="×",N754="")),DATEDIF($A$1,AA754,"d"),"-")</f>
        <v>-</v>
      </c>
      <c r="T754" s="10">
        <f t="shared" ca="1" si="163"/>
        <v>365</v>
      </c>
      <c r="U754" s="11">
        <f t="shared" si="164"/>
        <v>0.99930555555555556</v>
      </c>
      <c r="V754" s="11" t="str">
        <f t="shared" ca="1" si="165"/>
        <v>いつでも</v>
      </c>
      <c r="W754" s="7">
        <f ca="1">IF(OR(M754="〇",N754="〇"),IF(E754&lt;=$C$1,YEAR(TODAY()),YEAR(TODAY())-1),IF(E754&lt;=$C$1,YEAR(TODAY())+1,YEAR(TODAY())))</f>
        <v>2021</v>
      </c>
      <c r="X754" s="7" t="str">
        <f t="shared" si="157"/>
        <v>0101</v>
      </c>
      <c r="Y754" s="7">
        <f ca="1">IF(H754&lt;$C$1,YEAR(TODAY())+1,YEAR(TODAY()))</f>
        <v>2021</v>
      </c>
      <c r="Z754" s="8" t="str">
        <f t="shared" si="158"/>
        <v>1231</v>
      </c>
      <c r="AA754" s="9">
        <f t="shared" ca="1" si="166"/>
        <v>44197</v>
      </c>
      <c r="AB754" s="9">
        <f t="shared" ca="1" si="167"/>
        <v>44561</v>
      </c>
    </row>
    <row r="755" spans="1:28" x14ac:dyDescent="0.7">
      <c r="A755" s="1" t="s">
        <v>770</v>
      </c>
      <c r="B755" s="1" t="s">
        <v>60</v>
      </c>
      <c r="C755" s="1">
        <v>3</v>
      </c>
      <c r="E755" s="4">
        <v>1201</v>
      </c>
      <c r="F755" s="4">
        <f t="shared" si="159"/>
        <v>1231</v>
      </c>
      <c r="G755" s="4">
        <f t="shared" si="160"/>
        <v>101</v>
      </c>
      <c r="H755" s="4">
        <v>228</v>
      </c>
      <c r="I755" s="3">
        <v>0</v>
      </c>
      <c r="J755" s="3" t="str">
        <f t="shared" si="161"/>
        <v/>
      </c>
      <c r="K755" s="3" t="str">
        <f t="shared" si="162"/>
        <v/>
      </c>
      <c r="L755" s="11">
        <v>0.99930555555555556</v>
      </c>
      <c r="M755" s="1" t="str">
        <f ca="1">IF(E755&lt;=H755,IF(AND($C$1&gt;=E755,$C$1&lt;=H755),"〇","×"),IF(AND($C$1&gt;=E755,$C$1&lt;=F755),"〇","×"))</f>
        <v>×</v>
      </c>
      <c r="N755" s="1" t="str">
        <f ca="1">IF(E755&gt;H755,IF(AND($C$1&gt;=G755,$C$1&lt;=H755),"〇","×"),"")</f>
        <v>×</v>
      </c>
      <c r="O755" s="1" t="str">
        <f t="shared" ca="1" si="168"/>
        <v>〇</v>
      </c>
      <c r="P755" s="1" t="str">
        <f t="shared" si="169"/>
        <v/>
      </c>
      <c r="Q755" s="1" t="str">
        <f t="shared" ca="1" si="170"/>
        <v>×</v>
      </c>
      <c r="R755" s="1" t="str">
        <f ca="1">IF(OR(M755="〇",N755="〇"),DATEDIF($A$1,AB755,"d")+1,"-")</f>
        <v>-</v>
      </c>
      <c r="S755" s="1">
        <f ca="1">IF(AND(M755="×",OR(N755="×",N755="")),DATEDIF($A$1,AA755,"d"),"-")</f>
        <v>63</v>
      </c>
      <c r="T755" s="10">
        <f t="shared" ca="1" si="163"/>
        <v>90</v>
      </c>
      <c r="U755" s="11">
        <f t="shared" si="164"/>
        <v>0.99930555555555556</v>
      </c>
      <c r="V755" s="11" t="str">
        <f t="shared" ca="1" si="165"/>
        <v>-</v>
      </c>
      <c r="W755" s="7">
        <f ca="1">IF(OR(M755="〇",N755="〇"),IF(E755&lt;=$C$1,YEAR(TODAY()),YEAR(TODAY())-1),IF(E755&lt;=$C$1,YEAR(TODAY())+1,YEAR(TODAY())))</f>
        <v>2021</v>
      </c>
      <c r="X755" s="7" t="str">
        <f t="shared" si="157"/>
        <v>1201</v>
      </c>
      <c r="Y755" s="7">
        <f ca="1">IF(H755&lt;$C$1,YEAR(TODAY())+1,YEAR(TODAY()))</f>
        <v>2022</v>
      </c>
      <c r="Z755" s="8" t="str">
        <f t="shared" si="158"/>
        <v>0228</v>
      </c>
      <c r="AA755" s="9">
        <f t="shared" ca="1" si="166"/>
        <v>44531</v>
      </c>
      <c r="AB755" s="9">
        <f t="shared" ca="1" si="167"/>
        <v>44620</v>
      </c>
    </row>
    <row r="756" spans="1:28" x14ac:dyDescent="0.7">
      <c r="A756" s="1" t="s">
        <v>771</v>
      </c>
      <c r="B756" s="1" t="s">
        <v>60</v>
      </c>
      <c r="C756" s="1">
        <v>1</v>
      </c>
      <c r="E756" s="4">
        <v>501</v>
      </c>
      <c r="F756" s="4" t="str">
        <f t="shared" si="159"/>
        <v/>
      </c>
      <c r="G756" s="4" t="str">
        <f t="shared" si="160"/>
        <v/>
      </c>
      <c r="H756" s="4">
        <v>505</v>
      </c>
      <c r="I756" s="3">
        <v>0</v>
      </c>
      <c r="J756" s="3" t="str">
        <f t="shared" si="161"/>
        <v/>
      </c>
      <c r="K756" s="3" t="str">
        <f t="shared" si="162"/>
        <v/>
      </c>
      <c r="L756" s="11">
        <v>0.99930555555555556</v>
      </c>
      <c r="M756" s="1" t="str">
        <f ca="1">IF(E756&lt;=H756,IF(AND($C$1&gt;=E756,$C$1&lt;=H756),"〇","×"),IF(AND($C$1&gt;=E756,$C$1&lt;=F756),"〇","×"))</f>
        <v>×</v>
      </c>
      <c r="N756" s="1" t="str">
        <f>IF(E756&gt;H756,IF(AND($C$1&gt;=G756,$C$1&lt;=H756),"〇","×"),"")</f>
        <v/>
      </c>
      <c r="O756" s="1" t="str">
        <f t="shared" ca="1" si="168"/>
        <v>〇</v>
      </c>
      <c r="P756" s="1" t="str">
        <f t="shared" si="169"/>
        <v/>
      </c>
      <c r="Q756" s="1" t="str">
        <f t="shared" ca="1" si="170"/>
        <v>×</v>
      </c>
      <c r="R756" s="1" t="str">
        <f ca="1">IF(OR(M756="〇",N756="〇"),DATEDIF($A$1,AB756,"d")+1,"-")</f>
        <v>-</v>
      </c>
      <c r="S756" s="1">
        <f ca="1">IF(AND(M756="×",OR(N756="×",N756="")),DATEDIF($A$1,AA756,"d"),"-")</f>
        <v>214</v>
      </c>
      <c r="T756" s="10">
        <f t="shared" ca="1" si="163"/>
        <v>5</v>
      </c>
      <c r="U756" s="11">
        <f t="shared" si="164"/>
        <v>0.99930555555555556</v>
      </c>
      <c r="V756" s="11" t="str">
        <f t="shared" ca="1" si="165"/>
        <v>-</v>
      </c>
      <c r="W756" s="7">
        <f ca="1">IF(OR(M756="〇",N756="〇"),IF(E756&lt;=$C$1,YEAR(TODAY()),YEAR(TODAY())-1),IF(E756&lt;=$C$1,YEAR(TODAY())+1,YEAR(TODAY())))</f>
        <v>2022</v>
      </c>
      <c r="X756" s="7" t="str">
        <f t="shared" si="157"/>
        <v>0501</v>
      </c>
      <c r="Y756" s="7">
        <f ca="1">IF(H756&lt;$C$1,YEAR(TODAY())+1,YEAR(TODAY()))</f>
        <v>2022</v>
      </c>
      <c r="Z756" s="8" t="str">
        <f t="shared" si="158"/>
        <v>0505</v>
      </c>
      <c r="AA756" s="9">
        <f t="shared" ca="1" si="166"/>
        <v>44682</v>
      </c>
      <c r="AB756" s="9">
        <f t="shared" ca="1" si="167"/>
        <v>44686</v>
      </c>
    </row>
    <row r="757" spans="1:28" x14ac:dyDescent="0.7">
      <c r="A757" s="1" t="s">
        <v>772</v>
      </c>
      <c r="B757" s="1" t="s">
        <v>114</v>
      </c>
      <c r="C757" s="1">
        <v>1</v>
      </c>
      <c r="E757" s="4">
        <v>501</v>
      </c>
      <c r="F757" s="4" t="str">
        <f t="shared" si="159"/>
        <v/>
      </c>
      <c r="G757" s="4" t="str">
        <f t="shared" si="160"/>
        <v/>
      </c>
      <c r="H757" s="4">
        <v>505</v>
      </c>
      <c r="I757" s="3">
        <v>0</v>
      </c>
      <c r="J757" s="3" t="str">
        <f t="shared" si="161"/>
        <v/>
      </c>
      <c r="K757" s="3" t="str">
        <f t="shared" si="162"/>
        <v/>
      </c>
      <c r="L757" s="11">
        <v>0.99930555555555556</v>
      </c>
      <c r="M757" s="1" t="str">
        <f ca="1">IF(E757&lt;=H757,IF(AND($C$1&gt;=E757,$C$1&lt;=H757),"〇","×"),IF(AND($C$1&gt;=E757,$C$1&lt;=F757),"〇","×"))</f>
        <v>×</v>
      </c>
      <c r="N757" s="1" t="str">
        <f>IF(E757&gt;H757,IF(AND($C$1&gt;=G757,$C$1&lt;=H757),"〇","×"),"")</f>
        <v/>
      </c>
      <c r="O757" s="1" t="str">
        <f t="shared" ca="1" si="168"/>
        <v>〇</v>
      </c>
      <c r="P757" s="1" t="str">
        <f t="shared" si="169"/>
        <v/>
      </c>
      <c r="Q757" s="1" t="str">
        <f t="shared" ca="1" si="170"/>
        <v>×</v>
      </c>
      <c r="R757" s="1" t="str">
        <f ca="1">IF(OR(M757="〇",N757="〇"),DATEDIF($A$1,AB757,"d")+1,"-")</f>
        <v>-</v>
      </c>
      <c r="S757" s="1">
        <f ca="1">IF(AND(M757="×",OR(N757="×",N757="")),DATEDIF($A$1,AA757,"d"),"-")</f>
        <v>214</v>
      </c>
      <c r="T757" s="10">
        <f t="shared" ca="1" si="163"/>
        <v>5</v>
      </c>
      <c r="U757" s="11">
        <f t="shared" si="164"/>
        <v>0.99930555555555556</v>
      </c>
      <c r="V757" s="11" t="str">
        <f t="shared" ca="1" si="165"/>
        <v>-</v>
      </c>
      <c r="W757" s="7">
        <f ca="1">IF(OR(M757="〇",N757="〇"),IF(E757&lt;=$C$1,YEAR(TODAY()),YEAR(TODAY())-1),IF(E757&lt;=$C$1,YEAR(TODAY())+1,YEAR(TODAY())))</f>
        <v>2022</v>
      </c>
      <c r="X757" s="7" t="str">
        <f t="shared" si="157"/>
        <v>0501</v>
      </c>
      <c r="Y757" s="7">
        <f ca="1">IF(H757&lt;$C$1,YEAR(TODAY())+1,YEAR(TODAY()))</f>
        <v>2022</v>
      </c>
      <c r="Z757" s="8" t="str">
        <f t="shared" si="158"/>
        <v>0505</v>
      </c>
      <c r="AA757" s="9">
        <f t="shared" ca="1" si="166"/>
        <v>44682</v>
      </c>
      <c r="AB757" s="9">
        <f t="shared" ca="1" si="167"/>
        <v>44686</v>
      </c>
    </row>
    <row r="758" spans="1:28" x14ac:dyDescent="0.7">
      <c r="A758" s="1" t="s">
        <v>773</v>
      </c>
      <c r="B758" s="1" t="s">
        <v>116</v>
      </c>
      <c r="C758" s="1">
        <v>1</v>
      </c>
      <c r="E758" s="4">
        <v>501</v>
      </c>
      <c r="F758" s="4" t="str">
        <f t="shared" si="159"/>
        <v/>
      </c>
      <c r="G758" s="4" t="str">
        <f t="shared" si="160"/>
        <v/>
      </c>
      <c r="H758" s="4">
        <v>505</v>
      </c>
      <c r="I758" s="3">
        <v>0</v>
      </c>
      <c r="J758" s="3" t="str">
        <f t="shared" si="161"/>
        <v/>
      </c>
      <c r="K758" s="3" t="str">
        <f t="shared" si="162"/>
        <v/>
      </c>
      <c r="L758" s="11">
        <v>0.99930555555555556</v>
      </c>
      <c r="M758" s="1" t="str">
        <f ca="1">IF(E758&lt;=H758,IF(AND($C$1&gt;=E758,$C$1&lt;=H758),"〇","×"),IF(AND($C$1&gt;=E758,$C$1&lt;=F758),"〇","×"))</f>
        <v>×</v>
      </c>
      <c r="N758" s="1" t="str">
        <f>IF(E758&gt;H758,IF(AND($C$1&gt;=G758,$C$1&lt;=H758),"〇","×"),"")</f>
        <v/>
      </c>
      <c r="O758" s="1" t="str">
        <f t="shared" ca="1" si="168"/>
        <v>〇</v>
      </c>
      <c r="P758" s="1" t="str">
        <f t="shared" si="169"/>
        <v/>
      </c>
      <c r="Q758" s="1" t="str">
        <f t="shared" ca="1" si="170"/>
        <v>×</v>
      </c>
      <c r="R758" s="1" t="str">
        <f ca="1">IF(OR(M758="〇",N758="〇"),DATEDIF($A$1,AB758,"d")+1,"-")</f>
        <v>-</v>
      </c>
      <c r="S758" s="1">
        <f ca="1">IF(AND(M758="×",OR(N758="×",N758="")),DATEDIF($A$1,AA758,"d"),"-")</f>
        <v>214</v>
      </c>
      <c r="T758" s="10">
        <f t="shared" ca="1" si="163"/>
        <v>5</v>
      </c>
      <c r="U758" s="11">
        <f t="shared" si="164"/>
        <v>0.99930555555555556</v>
      </c>
      <c r="V758" s="11" t="str">
        <f t="shared" ca="1" si="165"/>
        <v>-</v>
      </c>
      <c r="W758" s="7">
        <f ca="1">IF(OR(M758="〇",N758="〇"),IF(E758&lt;=$C$1,YEAR(TODAY()),YEAR(TODAY())-1),IF(E758&lt;=$C$1,YEAR(TODAY())+1,YEAR(TODAY())))</f>
        <v>2022</v>
      </c>
      <c r="X758" s="7" t="str">
        <f t="shared" si="157"/>
        <v>0501</v>
      </c>
      <c r="Y758" s="7">
        <f ca="1">IF(H758&lt;$C$1,YEAR(TODAY())+1,YEAR(TODAY()))</f>
        <v>2022</v>
      </c>
      <c r="Z758" s="8" t="str">
        <f t="shared" si="158"/>
        <v>0505</v>
      </c>
      <c r="AA758" s="9">
        <f t="shared" ca="1" si="166"/>
        <v>44682</v>
      </c>
      <c r="AB758" s="9">
        <f t="shared" ca="1" si="167"/>
        <v>44686</v>
      </c>
    </row>
    <row r="759" spans="1:28" x14ac:dyDescent="0.7">
      <c r="A759" s="1" t="s">
        <v>774</v>
      </c>
      <c r="B759" s="1" t="s">
        <v>115</v>
      </c>
      <c r="C759" s="1">
        <v>1</v>
      </c>
      <c r="E759" s="4">
        <v>501</v>
      </c>
      <c r="F759" s="4" t="str">
        <f t="shared" si="159"/>
        <v/>
      </c>
      <c r="G759" s="4" t="str">
        <f t="shared" si="160"/>
        <v/>
      </c>
      <c r="H759" s="4">
        <v>505</v>
      </c>
      <c r="I759" s="3">
        <v>0</v>
      </c>
      <c r="J759" s="3" t="str">
        <f t="shared" si="161"/>
        <v/>
      </c>
      <c r="K759" s="3" t="str">
        <f t="shared" si="162"/>
        <v/>
      </c>
      <c r="L759" s="11">
        <v>0.99930555555555556</v>
      </c>
      <c r="M759" s="1" t="str">
        <f ca="1">IF(E759&lt;=H759,IF(AND($C$1&gt;=E759,$C$1&lt;=H759),"〇","×"),IF(AND($C$1&gt;=E759,$C$1&lt;=F759),"〇","×"))</f>
        <v>×</v>
      </c>
      <c r="N759" s="1" t="str">
        <f>IF(E759&gt;H759,IF(AND($C$1&gt;=G759,$C$1&lt;=H759),"〇","×"),"")</f>
        <v/>
      </c>
      <c r="O759" s="1" t="str">
        <f t="shared" ca="1" si="168"/>
        <v>〇</v>
      </c>
      <c r="P759" s="1" t="str">
        <f t="shared" si="169"/>
        <v/>
      </c>
      <c r="Q759" s="1" t="str">
        <f t="shared" ca="1" si="170"/>
        <v>×</v>
      </c>
      <c r="R759" s="1" t="str">
        <f ca="1">IF(OR(M759="〇",N759="〇"),DATEDIF($A$1,AB759,"d")+1,"-")</f>
        <v>-</v>
      </c>
      <c r="S759" s="1">
        <f ca="1">IF(AND(M759="×",OR(N759="×",N759="")),DATEDIF($A$1,AA759,"d"),"-")</f>
        <v>214</v>
      </c>
      <c r="T759" s="10">
        <f t="shared" ca="1" si="163"/>
        <v>5</v>
      </c>
      <c r="U759" s="11">
        <f t="shared" si="164"/>
        <v>0.99930555555555556</v>
      </c>
      <c r="V759" s="11" t="str">
        <f t="shared" ca="1" si="165"/>
        <v>-</v>
      </c>
      <c r="W759" s="7">
        <f ca="1">IF(OR(M759="〇",N759="〇"),IF(E759&lt;=$C$1,YEAR(TODAY()),YEAR(TODAY())-1),IF(E759&lt;=$C$1,YEAR(TODAY())+1,YEAR(TODAY())))</f>
        <v>2022</v>
      </c>
      <c r="X759" s="7" t="str">
        <f t="shared" si="157"/>
        <v>0501</v>
      </c>
      <c r="Y759" s="7">
        <f ca="1">IF(H759&lt;$C$1,YEAR(TODAY())+1,YEAR(TODAY()))</f>
        <v>2022</v>
      </c>
      <c r="Z759" s="8" t="str">
        <f t="shared" si="158"/>
        <v>0505</v>
      </c>
      <c r="AA759" s="9">
        <f t="shared" ca="1" si="166"/>
        <v>44682</v>
      </c>
      <c r="AB759" s="9">
        <f t="shared" ca="1" si="167"/>
        <v>44686</v>
      </c>
    </row>
    <row r="760" spans="1:28" x14ac:dyDescent="0.7">
      <c r="A760" s="1" t="s">
        <v>775</v>
      </c>
      <c r="B760" s="1" t="s">
        <v>117</v>
      </c>
      <c r="C760" s="1">
        <v>2</v>
      </c>
      <c r="E760" s="4">
        <v>501</v>
      </c>
      <c r="F760" s="4" t="str">
        <f t="shared" si="159"/>
        <v/>
      </c>
      <c r="G760" s="4" t="str">
        <f t="shared" si="160"/>
        <v/>
      </c>
      <c r="H760" s="4">
        <v>505</v>
      </c>
      <c r="I760" s="3">
        <v>0</v>
      </c>
      <c r="J760" s="3" t="str">
        <f t="shared" si="161"/>
        <v/>
      </c>
      <c r="K760" s="3" t="str">
        <f t="shared" si="162"/>
        <v/>
      </c>
      <c r="L760" s="11">
        <v>0.99930555555555556</v>
      </c>
      <c r="M760" s="1" t="str">
        <f ca="1">IF(E760&lt;=H760,IF(AND($C$1&gt;=E760,$C$1&lt;=H760),"〇","×"),IF(AND($C$1&gt;=E760,$C$1&lt;=F760),"〇","×"))</f>
        <v>×</v>
      </c>
      <c r="N760" s="1" t="str">
        <f>IF(E760&gt;H760,IF(AND($C$1&gt;=G760,$C$1&lt;=H760),"〇","×"),"")</f>
        <v/>
      </c>
      <c r="O760" s="1" t="str">
        <f t="shared" ca="1" si="168"/>
        <v>〇</v>
      </c>
      <c r="P760" s="1" t="str">
        <f t="shared" si="169"/>
        <v/>
      </c>
      <c r="Q760" s="1" t="str">
        <f t="shared" ca="1" si="170"/>
        <v>×</v>
      </c>
      <c r="R760" s="1" t="str">
        <f ca="1">IF(OR(M760="〇",N760="〇"),DATEDIF($A$1,AB760,"d")+1,"-")</f>
        <v>-</v>
      </c>
      <c r="S760" s="1">
        <f ca="1">IF(AND(M760="×",OR(N760="×",N760="")),DATEDIF($A$1,AA760,"d"),"-")</f>
        <v>214</v>
      </c>
      <c r="T760" s="10">
        <f t="shared" ca="1" si="163"/>
        <v>5</v>
      </c>
      <c r="U760" s="11">
        <f t="shared" si="164"/>
        <v>0.99930555555555556</v>
      </c>
      <c r="V760" s="11" t="str">
        <f t="shared" ca="1" si="165"/>
        <v>-</v>
      </c>
      <c r="W760" s="7">
        <f ca="1">IF(OR(M760="〇",N760="〇"),IF(E760&lt;=$C$1,YEAR(TODAY()),YEAR(TODAY())-1),IF(E760&lt;=$C$1,YEAR(TODAY())+1,YEAR(TODAY())))</f>
        <v>2022</v>
      </c>
      <c r="X760" s="7" t="str">
        <f t="shared" si="157"/>
        <v>0501</v>
      </c>
      <c r="Y760" s="7">
        <f ca="1">IF(H760&lt;$C$1,YEAR(TODAY())+1,YEAR(TODAY()))</f>
        <v>2022</v>
      </c>
      <c r="Z760" s="8" t="str">
        <f t="shared" si="158"/>
        <v>0505</v>
      </c>
      <c r="AA760" s="9">
        <f t="shared" ca="1" si="166"/>
        <v>44682</v>
      </c>
      <c r="AB760" s="9">
        <f t="shared" ca="1" si="167"/>
        <v>44686</v>
      </c>
    </row>
    <row r="761" spans="1:28" x14ac:dyDescent="0.7">
      <c r="A761" s="1" t="s">
        <v>776</v>
      </c>
      <c r="B761" s="1" t="s">
        <v>60</v>
      </c>
      <c r="C761" s="1">
        <v>2</v>
      </c>
      <c r="E761" s="4">
        <v>501</v>
      </c>
      <c r="F761" s="4" t="str">
        <f t="shared" si="159"/>
        <v/>
      </c>
      <c r="G761" s="4" t="str">
        <f t="shared" si="160"/>
        <v/>
      </c>
      <c r="H761" s="4">
        <v>505</v>
      </c>
      <c r="I761" s="3">
        <v>0</v>
      </c>
      <c r="J761" s="3" t="str">
        <f t="shared" si="161"/>
        <v/>
      </c>
      <c r="K761" s="3" t="str">
        <f t="shared" si="162"/>
        <v/>
      </c>
      <c r="L761" s="11">
        <v>0.99930555555555556</v>
      </c>
      <c r="M761" s="1" t="str">
        <f ca="1">IF(E761&lt;=H761,IF(AND($C$1&gt;=E761,$C$1&lt;=H761),"〇","×"),IF(AND($C$1&gt;=E761,$C$1&lt;=F761),"〇","×"))</f>
        <v>×</v>
      </c>
      <c r="N761" s="1" t="str">
        <f>IF(E761&gt;H761,IF(AND($C$1&gt;=G761,$C$1&lt;=H761),"〇","×"),"")</f>
        <v/>
      </c>
      <c r="O761" s="1" t="str">
        <f t="shared" ca="1" si="168"/>
        <v>〇</v>
      </c>
      <c r="P761" s="1" t="str">
        <f t="shared" si="169"/>
        <v/>
      </c>
      <c r="Q761" s="1" t="str">
        <f t="shared" ca="1" si="170"/>
        <v>×</v>
      </c>
      <c r="R761" s="1" t="str">
        <f ca="1">IF(OR(M761="〇",N761="〇"),DATEDIF($A$1,AB761,"d")+1,"-")</f>
        <v>-</v>
      </c>
      <c r="S761" s="1">
        <f ca="1">IF(AND(M761="×",OR(N761="×",N761="")),DATEDIF($A$1,AA761,"d"),"-")</f>
        <v>214</v>
      </c>
      <c r="T761" s="10">
        <f t="shared" ca="1" si="163"/>
        <v>5</v>
      </c>
      <c r="U761" s="11">
        <f t="shared" si="164"/>
        <v>0.99930555555555556</v>
      </c>
      <c r="V761" s="11" t="str">
        <f t="shared" ca="1" si="165"/>
        <v>-</v>
      </c>
      <c r="W761" s="7">
        <f ca="1">IF(OR(M761="〇",N761="〇"),IF(E761&lt;=$C$1,YEAR(TODAY()),YEAR(TODAY())-1),IF(E761&lt;=$C$1,YEAR(TODAY())+1,YEAR(TODAY())))</f>
        <v>2022</v>
      </c>
      <c r="X761" s="7" t="str">
        <f t="shared" si="157"/>
        <v>0501</v>
      </c>
      <c r="Y761" s="7">
        <f ca="1">IF(H761&lt;$C$1,YEAR(TODAY())+1,YEAR(TODAY()))</f>
        <v>2022</v>
      </c>
      <c r="Z761" s="8" t="str">
        <f t="shared" si="158"/>
        <v>0505</v>
      </c>
      <c r="AA761" s="9">
        <f t="shared" ca="1" si="166"/>
        <v>44682</v>
      </c>
      <c r="AB761" s="9">
        <f t="shared" ca="1" si="167"/>
        <v>44686</v>
      </c>
    </row>
    <row r="762" spans="1:28" x14ac:dyDescent="0.7">
      <c r="A762" s="1" t="s">
        <v>777</v>
      </c>
      <c r="B762" s="1" t="s">
        <v>114</v>
      </c>
      <c r="C762" s="1">
        <v>2</v>
      </c>
      <c r="E762" s="4">
        <v>501</v>
      </c>
      <c r="F762" s="4" t="str">
        <f t="shared" si="159"/>
        <v/>
      </c>
      <c r="G762" s="4" t="str">
        <f t="shared" si="160"/>
        <v/>
      </c>
      <c r="H762" s="4">
        <v>505</v>
      </c>
      <c r="I762" s="3">
        <v>0</v>
      </c>
      <c r="J762" s="3" t="str">
        <f t="shared" si="161"/>
        <v/>
      </c>
      <c r="K762" s="3" t="str">
        <f t="shared" si="162"/>
        <v/>
      </c>
      <c r="L762" s="11">
        <v>0.99930555555555556</v>
      </c>
      <c r="M762" s="1" t="str">
        <f ca="1">IF(E762&lt;=H762,IF(AND($C$1&gt;=E762,$C$1&lt;=H762),"〇","×"),IF(AND($C$1&gt;=E762,$C$1&lt;=F762),"〇","×"))</f>
        <v>×</v>
      </c>
      <c r="N762" s="1" t="str">
        <f>IF(E762&gt;H762,IF(AND($C$1&gt;=G762,$C$1&lt;=H762),"〇","×"),"")</f>
        <v/>
      </c>
      <c r="O762" s="1" t="str">
        <f t="shared" ca="1" si="168"/>
        <v>〇</v>
      </c>
      <c r="P762" s="1" t="str">
        <f t="shared" si="169"/>
        <v/>
      </c>
      <c r="Q762" s="1" t="str">
        <f t="shared" ca="1" si="170"/>
        <v>×</v>
      </c>
      <c r="R762" s="1" t="str">
        <f ca="1">IF(OR(M762="〇",N762="〇"),DATEDIF($A$1,AB762,"d")+1,"-")</f>
        <v>-</v>
      </c>
      <c r="S762" s="1">
        <f ca="1">IF(AND(M762="×",OR(N762="×",N762="")),DATEDIF($A$1,AA762,"d"),"-")</f>
        <v>214</v>
      </c>
      <c r="T762" s="10">
        <f t="shared" ca="1" si="163"/>
        <v>5</v>
      </c>
      <c r="U762" s="11">
        <f t="shared" si="164"/>
        <v>0.99930555555555556</v>
      </c>
      <c r="V762" s="11" t="str">
        <f t="shared" ca="1" si="165"/>
        <v>-</v>
      </c>
      <c r="W762" s="7">
        <f ca="1">IF(OR(M762="〇",N762="〇"),IF(E762&lt;=$C$1,YEAR(TODAY()),YEAR(TODAY())-1),IF(E762&lt;=$C$1,YEAR(TODAY())+1,YEAR(TODAY())))</f>
        <v>2022</v>
      </c>
      <c r="X762" s="7" t="str">
        <f t="shared" si="157"/>
        <v>0501</v>
      </c>
      <c r="Y762" s="7">
        <f ca="1">IF(H762&lt;$C$1,YEAR(TODAY())+1,YEAR(TODAY()))</f>
        <v>2022</v>
      </c>
      <c r="Z762" s="8" t="str">
        <f t="shared" si="158"/>
        <v>0505</v>
      </c>
      <c r="AA762" s="9">
        <f t="shared" ca="1" si="166"/>
        <v>44682</v>
      </c>
      <c r="AB762" s="9">
        <f t="shared" ca="1" si="167"/>
        <v>44686</v>
      </c>
    </row>
    <row r="763" spans="1:28" x14ac:dyDescent="0.7">
      <c r="A763" s="1" t="s">
        <v>778</v>
      </c>
      <c r="B763" s="1" t="s">
        <v>116</v>
      </c>
      <c r="C763" s="1">
        <v>2</v>
      </c>
      <c r="E763" s="4">
        <v>501</v>
      </c>
      <c r="F763" s="4" t="str">
        <f t="shared" si="159"/>
        <v/>
      </c>
      <c r="G763" s="4" t="str">
        <f t="shared" si="160"/>
        <v/>
      </c>
      <c r="H763" s="4">
        <v>505</v>
      </c>
      <c r="I763" s="3">
        <v>0</v>
      </c>
      <c r="J763" s="3" t="str">
        <f t="shared" si="161"/>
        <v/>
      </c>
      <c r="K763" s="3" t="str">
        <f t="shared" si="162"/>
        <v/>
      </c>
      <c r="L763" s="11">
        <v>0.99930555555555556</v>
      </c>
      <c r="M763" s="1" t="str">
        <f ca="1">IF(E763&lt;=H763,IF(AND($C$1&gt;=E763,$C$1&lt;=H763),"〇","×"),IF(AND($C$1&gt;=E763,$C$1&lt;=F763),"〇","×"))</f>
        <v>×</v>
      </c>
      <c r="N763" s="1" t="str">
        <f>IF(E763&gt;H763,IF(AND($C$1&gt;=G763,$C$1&lt;=H763),"〇","×"),"")</f>
        <v/>
      </c>
      <c r="O763" s="1" t="str">
        <f t="shared" ca="1" si="168"/>
        <v>〇</v>
      </c>
      <c r="P763" s="1" t="str">
        <f t="shared" si="169"/>
        <v/>
      </c>
      <c r="Q763" s="1" t="str">
        <f t="shared" ca="1" si="170"/>
        <v>×</v>
      </c>
      <c r="R763" s="1" t="str">
        <f ca="1">IF(OR(M763="〇",N763="〇"),DATEDIF($A$1,AB763,"d")+1,"-")</f>
        <v>-</v>
      </c>
      <c r="S763" s="1">
        <f ca="1">IF(AND(M763="×",OR(N763="×",N763="")),DATEDIF($A$1,AA763,"d"),"-")</f>
        <v>214</v>
      </c>
      <c r="T763" s="10">
        <f t="shared" ca="1" si="163"/>
        <v>5</v>
      </c>
      <c r="U763" s="11">
        <f t="shared" si="164"/>
        <v>0.99930555555555556</v>
      </c>
      <c r="V763" s="11" t="str">
        <f t="shared" ca="1" si="165"/>
        <v>-</v>
      </c>
      <c r="W763" s="7">
        <f ca="1">IF(OR(M763="〇",N763="〇"),IF(E763&lt;=$C$1,YEAR(TODAY()),YEAR(TODAY())-1),IF(E763&lt;=$C$1,YEAR(TODAY())+1,YEAR(TODAY())))</f>
        <v>2022</v>
      </c>
      <c r="X763" s="7" t="str">
        <f t="shared" si="157"/>
        <v>0501</v>
      </c>
      <c r="Y763" s="7">
        <f ca="1">IF(H763&lt;$C$1,YEAR(TODAY())+1,YEAR(TODAY()))</f>
        <v>2022</v>
      </c>
      <c r="Z763" s="8" t="str">
        <f t="shared" si="158"/>
        <v>0505</v>
      </c>
      <c r="AA763" s="9">
        <f t="shared" ca="1" si="166"/>
        <v>44682</v>
      </c>
      <c r="AB763" s="9">
        <f t="shared" ca="1" si="167"/>
        <v>44686</v>
      </c>
    </row>
    <row r="764" spans="1:28" x14ac:dyDescent="0.7">
      <c r="A764" s="1" t="s">
        <v>779</v>
      </c>
      <c r="B764" s="1" t="s">
        <v>115</v>
      </c>
      <c r="C764" s="1">
        <v>1</v>
      </c>
      <c r="E764" s="4">
        <v>501</v>
      </c>
      <c r="F764" s="4" t="str">
        <f t="shared" si="159"/>
        <v/>
      </c>
      <c r="G764" s="4" t="str">
        <f t="shared" si="160"/>
        <v/>
      </c>
      <c r="H764" s="4">
        <v>505</v>
      </c>
      <c r="I764" s="3">
        <v>0</v>
      </c>
      <c r="J764" s="3" t="str">
        <f t="shared" si="161"/>
        <v/>
      </c>
      <c r="K764" s="3" t="str">
        <f t="shared" si="162"/>
        <v/>
      </c>
      <c r="L764" s="11">
        <v>0.99930555555555556</v>
      </c>
      <c r="M764" s="1" t="str">
        <f ca="1">IF(E764&lt;=H764,IF(AND($C$1&gt;=E764,$C$1&lt;=H764),"〇","×"),IF(AND($C$1&gt;=E764,$C$1&lt;=F764),"〇","×"))</f>
        <v>×</v>
      </c>
      <c r="N764" s="1" t="str">
        <f>IF(E764&gt;H764,IF(AND($C$1&gt;=G764,$C$1&lt;=H764),"〇","×"),"")</f>
        <v/>
      </c>
      <c r="O764" s="1" t="str">
        <f t="shared" ca="1" si="168"/>
        <v>〇</v>
      </c>
      <c r="P764" s="1" t="str">
        <f t="shared" si="169"/>
        <v/>
      </c>
      <c r="Q764" s="1" t="str">
        <f t="shared" ca="1" si="170"/>
        <v>×</v>
      </c>
      <c r="R764" s="1" t="str">
        <f ca="1">IF(OR(M764="〇",N764="〇"),DATEDIF($A$1,AB764,"d")+1,"-")</f>
        <v>-</v>
      </c>
      <c r="S764" s="1">
        <f ca="1">IF(AND(M764="×",OR(N764="×",N764="")),DATEDIF($A$1,AA764,"d"),"-")</f>
        <v>214</v>
      </c>
      <c r="T764" s="10">
        <f t="shared" ca="1" si="163"/>
        <v>5</v>
      </c>
      <c r="U764" s="11">
        <f t="shared" si="164"/>
        <v>0.99930555555555556</v>
      </c>
      <c r="V764" s="11" t="str">
        <f t="shared" ca="1" si="165"/>
        <v>-</v>
      </c>
      <c r="W764" s="7">
        <f ca="1">IF(OR(M764="〇",N764="〇"),IF(E764&lt;=$C$1,YEAR(TODAY()),YEAR(TODAY())-1),IF(E764&lt;=$C$1,YEAR(TODAY())+1,YEAR(TODAY())))</f>
        <v>2022</v>
      </c>
      <c r="X764" s="7" t="str">
        <f t="shared" si="157"/>
        <v>0501</v>
      </c>
      <c r="Y764" s="7">
        <f ca="1">IF(H764&lt;$C$1,YEAR(TODAY())+1,YEAR(TODAY()))</f>
        <v>2022</v>
      </c>
      <c r="Z764" s="8" t="str">
        <f t="shared" si="158"/>
        <v>0505</v>
      </c>
      <c r="AA764" s="9">
        <f t="shared" ca="1" si="166"/>
        <v>44682</v>
      </c>
      <c r="AB764" s="9">
        <f t="shared" ca="1" si="167"/>
        <v>44686</v>
      </c>
    </row>
    <row r="765" spans="1:28" x14ac:dyDescent="0.7">
      <c r="A765" s="1" t="s">
        <v>780</v>
      </c>
      <c r="B765" s="1" t="s">
        <v>117</v>
      </c>
      <c r="C765" s="1">
        <v>1</v>
      </c>
      <c r="E765" s="4">
        <v>501</v>
      </c>
      <c r="F765" s="4" t="str">
        <f t="shared" si="159"/>
        <v/>
      </c>
      <c r="G765" s="4" t="str">
        <f t="shared" si="160"/>
        <v/>
      </c>
      <c r="H765" s="4">
        <v>505</v>
      </c>
      <c r="I765" s="3">
        <v>0</v>
      </c>
      <c r="J765" s="3" t="str">
        <f t="shared" si="161"/>
        <v/>
      </c>
      <c r="K765" s="3" t="str">
        <f t="shared" si="162"/>
        <v/>
      </c>
      <c r="L765" s="11">
        <v>0.99930555555555556</v>
      </c>
      <c r="M765" s="1" t="str">
        <f ca="1">IF(E765&lt;=H765,IF(AND($C$1&gt;=E765,$C$1&lt;=H765),"〇","×"),IF(AND($C$1&gt;=E765,$C$1&lt;=F765),"〇","×"))</f>
        <v>×</v>
      </c>
      <c r="N765" s="1" t="str">
        <f>IF(E765&gt;H765,IF(AND($C$1&gt;=G765,$C$1&lt;=H765),"〇","×"),"")</f>
        <v/>
      </c>
      <c r="O765" s="1" t="str">
        <f t="shared" ca="1" si="168"/>
        <v>〇</v>
      </c>
      <c r="P765" s="1" t="str">
        <f t="shared" si="169"/>
        <v/>
      </c>
      <c r="Q765" s="1" t="str">
        <f t="shared" ca="1" si="170"/>
        <v>×</v>
      </c>
      <c r="R765" s="1" t="str">
        <f ca="1">IF(OR(M765="〇",N765="〇"),DATEDIF($A$1,AB765,"d")+1,"-")</f>
        <v>-</v>
      </c>
      <c r="S765" s="1">
        <f ca="1">IF(AND(M765="×",OR(N765="×",N765="")),DATEDIF($A$1,AA765,"d"),"-")</f>
        <v>214</v>
      </c>
      <c r="T765" s="10">
        <f t="shared" ca="1" si="163"/>
        <v>5</v>
      </c>
      <c r="U765" s="11">
        <f t="shared" si="164"/>
        <v>0.99930555555555556</v>
      </c>
      <c r="V765" s="11" t="str">
        <f t="shared" ca="1" si="165"/>
        <v>-</v>
      </c>
      <c r="W765" s="7">
        <f ca="1">IF(OR(M765="〇",N765="〇"),IF(E765&lt;=$C$1,YEAR(TODAY()),YEAR(TODAY())-1),IF(E765&lt;=$C$1,YEAR(TODAY())+1,YEAR(TODAY())))</f>
        <v>2022</v>
      </c>
      <c r="X765" s="7" t="str">
        <f t="shared" si="157"/>
        <v>0501</v>
      </c>
      <c r="Y765" s="7">
        <f ca="1">IF(H765&lt;$C$1,YEAR(TODAY())+1,YEAR(TODAY()))</f>
        <v>2022</v>
      </c>
      <c r="Z765" s="8" t="str">
        <f t="shared" si="158"/>
        <v>0505</v>
      </c>
      <c r="AA765" s="9">
        <f t="shared" ca="1" si="166"/>
        <v>44682</v>
      </c>
      <c r="AB765" s="9">
        <f t="shared" ca="1" si="167"/>
        <v>44686</v>
      </c>
    </row>
    <row r="766" spans="1:28" x14ac:dyDescent="0.7">
      <c r="A766" s="1" t="s">
        <v>781</v>
      </c>
      <c r="B766" s="1" t="s">
        <v>60</v>
      </c>
      <c r="C766" s="1">
        <v>1</v>
      </c>
      <c r="E766" s="4">
        <v>501</v>
      </c>
      <c r="F766" s="4" t="str">
        <f t="shared" si="159"/>
        <v/>
      </c>
      <c r="G766" s="4" t="str">
        <f t="shared" si="160"/>
        <v/>
      </c>
      <c r="H766" s="4">
        <v>505</v>
      </c>
      <c r="I766" s="3">
        <v>0</v>
      </c>
      <c r="J766" s="3" t="str">
        <f t="shared" si="161"/>
        <v/>
      </c>
      <c r="K766" s="3" t="str">
        <f t="shared" si="162"/>
        <v/>
      </c>
      <c r="L766" s="11">
        <v>0.99930555555555556</v>
      </c>
      <c r="M766" s="1" t="str">
        <f ca="1">IF(E766&lt;=H766,IF(AND($C$1&gt;=E766,$C$1&lt;=H766),"〇","×"),IF(AND($C$1&gt;=E766,$C$1&lt;=F766),"〇","×"))</f>
        <v>×</v>
      </c>
      <c r="N766" s="1" t="str">
        <f>IF(E766&gt;H766,IF(AND($C$1&gt;=G766,$C$1&lt;=H766),"〇","×"),"")</f>
        <v/>
      </c>
      <c r="O766" s="1" t="str">
        <f t="shared" ca="1" si="168"/>
        <v>〇</v>
      </c>
      <c r="P766" s="1" t="str">
        <f t="shared" si="169"/>
        <v/>
      </c>
      <c r="Q766" s="1" t="str">
        <f t="shared" ca="1" si="170"/>
        <v>×</v>
      </c>
      <c r="R766" s="1" t="str">
        <f ca="1">IF(OR(M766="〇",N766="〇"),DATEDIF($A$1,AB766,"d")+1,"-")</f>
        <v>-</v>
      </c>
      <c r="S766" s="1">
        <f ca="1">IF(AND(M766="×",OR(N766="×",N766="")),DATEDIF($A$1,AA766,"d"),"-")</f>
        <v>214</v>
      </c>
      <c r="T766" s="10">
        <f t="shared" ca="1" si="163"/>
        <v>5</v>
      </c>
      <c r="U766" s="11">
        <f t="shared" si="164"/>
        <v>0.99930555555555556</v>
      </c>
      <c r="V766" s="11" t="str">
        <f t="shared" ca="1" si="165"/>
        <v>-</v>
      </c>
      <c r="W766" s="7">
        <f ca="1">IF(OR(M766="〇",N766="〇"),IF(E766&lt;=$C$1,YEAR(TODAY()),YEAR(TODAY())-1),IF(E766&lt;=$C$1,YEAR(TODAY())+1,YEAR(TODAY())))</f>
        <v>2022</v>
      </c>
      <c r="X766" s="7" t="str">
        <f t="shared" si="157"/>
        <v>0501</v>
      </c>
      <c r="Y766" s="7">
        <f ca="1">IF(H766&lt;$C$1,YEAR(TODAY())+1,YEAR(TODAY()))</f>
        <v>2022</v>
      </c>
      <c r="Z766" s="8" t="str">
        <f t="shared" si="158"/>
        <v>0505</v>
      </c>
      <c r="AA766" s="9">
        <f t="shared" ca="1" si="166"/>
        <v>44682</v>
      </c>
      <c r="AB766" s="9">
        <f t="shared" ca="1" si="167"/>
        <v>44686</v>
      </c>
    </row>
    <row r="767" spans="1:28" x14ac:dyDescent="0.7">
      <c r="A767" s="1" t="s">
        <v>782</v>
      </c>
      <c r="B767" s="1" t="s">
        <v>114</v>
      </c>
      <c r="C767" s="1">
        <v>1</v>
      </c>
      <c r="E767" s="4">
        <v>501</v>
      </c>
      <c r="F767" s="4" t="str">
        <f t="shared" si="159"/>
        <v/>
      </c>
      <c r="G767" s="4" t="str">
        <f t="shared" si="160"/>
        <v/>
      </c>
      <c r="H767" s="4">
        <v>505</v>
      </c>
      <c r="I767" s="3">
        <v>0</v>
      </c>
      <c r="J767" s="3" t="str">
        <f t="shared" si="161"/>
        <v/>
      </c>
      <c r="K767" s="3" t="str">
        <f t="shared" si="162"/>
        <v/>
      </c>
      <c r="L767" s="11">
        <v>0.99930555555555556</v>
      </c>
      <c r="M767" s="1" t="str">
        <f ca="1">IF(E767&lt;=H767,IF(AND($C$1&gt;=E767,$C$1&lt;=H767),"〇","×"),IF(AND($C$1&gt;=E767,$C$1&lt;=F767),"〇","×"))</f>
        <v>×</v>
      </c>
      <c r="N767" s="1" t="str">
        <f>IF(E767&gt;H767,IF(AND($C$1&gt;=G767,$C$1&lt;=H767),"〇","×"),"")</f>
        <v/>
      </c>
      <c r="O767" s="1" t="str">
        <f t="shared" ca="1" si="168"/>
        <v>〇</v>
      </c>
      <c r="P767" s="1" t="str">
        <f t="shared" si="169"/>
        <v/>
      </c>
      <c r="Q767" s="1" t="str">
        <f t="shared" ca="1" si="170"/>
        <v>×</v>
      </c>
      <c r="R767" s="1" t="str">
        <f ca="1">IF(OR(M767="〇",N767="〇"),DATEDIF($A$1,AB767,"d")+1,"-")</f>
        <v>-</v>
      </c>
      <c r="S767" s="1">
        <f ca="1">IF(AND(M767="×",OR(N767="×",N767="")),DATEDIF($A$1,AA767,"d"),"-")</f>
        <v>214</v>
      </c>
      <c r="T767" s="10">
        <f t="shared" ca="1" si="163"/>
        <v>5</v>
      </c>
      <c r="U767" s="11">
        <f t="shared" si="164"/>
        <v>0.99930555555555556</v>
      </c>
      <c r="V767" s="11" t="str">
        <f t="shared" ca="1" si="165"/>
        <v>-</v>
      </c>
      <c r="W767" s="7">
        <f ca="1">IF(OR(M767="〇",N767="〇"),IF(E767&lt;=$C$1,YEAR(TODAY()),YEAR(TODAY())-1),IF(E767&lt;=$C$1,YEAR(TODAY())+1,YEAR(TODAY())))</f>
        <v>2022</v>
      </c>
      <c r="X767" s="7" t="str">
        <f t="shared" si="157"/>
        <v>0501</v>
      </c>
      <c r="Y767" s="7">
        <f ca="1">IF(H767&lt;$C$1,YEAR(TODAY())+1,YEAR(TODAY()))</f>
        <v>2022</v>
      </c>
      <c r="Z767" s="8" t="str">
        <f t="shared" si="158"/>
        <v>0505</v>
      </c>
      <c r="AA767" s="9">
        <f t="shared" ca="1" si="166"/>
        <v>44682</v>
      </c>
      <c r="AB767" s="9">
        <f t="shared" ca="1" si="167"/>
        <v>44686</v>
      </c>
    </row>
    <row r="768" spans="1:28" x14ac:dyDescent="0.7">
      <c r="A768" s="1" t="s">
        <v>783</v>
      </c>
      <c r="B768" s="1" t="s">
        <v>116</v>
      </c>
      <c r="C768" s="1">
        <v>5</v>
      </c>
      <c r="E768" s="4">
        <v>505</v>
      </c>
      <c r="F768" s="4" t="str">
        <f t="shared" si="159"/>
        <v/>
      </c>
      <c r="G768" s="4" t="str">
        <f t="shared" si="160"/>
        <v/>
      </c>
      <c r="H768" s="4">
        <v>505</v>
      </c>
      <c r="I768" s="3">
        <v>0</v>
      </c>
      <c r="J768" s="3" t="str">
        <f t="shared" si="161"/>
        <v/>
      </c>
      <c r="K768" s="3" t="str">
        <f t="shared" si="162"/>
        <v/>
      </c>
      <c r="L768" s="11">
        <v>0.99930555555555556</v>
      </c>
      <c r="M768" s="1" t="str">
        <f ca="1">IF(E768&lt;=H768,IF(AND($C$1&gt;=E768,$C$1&lt;=H768),"〇","×"),IF(AND($C$1&gt;=E768,$C$1&lt;=F768),"〇","×"))</f>
        <v>×</v>
      </c>
      <c r="N768" s="1" t="str">
        <f>IF(E768&gt;H768,IF(AND($C$1&gt;=G768,$C$1&lt;=H768),"〇","×"),"")</f>
        <v/>
      </c>
      <c r="O768" s="1" t="str">
        <f t="shared" ca="1" si="168"/>
        <v>〇</v>
      </c>
      <c r="P768" s="1" t="str">
        <f t="shared" si="169"/>
        <v/>
      </c>
      <c r="Q768" s="1" t="str">
        <f t="shared" ca="1" si="170"/>
        <v>×</v>
      </c>
      <c r="R768" s="1" t="str">
        <f ca="1">IF(OR(M768="〇",N768="〇"),DATEDIF($A$1,AB768,"d")+1,"-")</f>
        <v>-</v>
      </c>
      <c r="S768" s="1">
        <f ca="1">IF(AND(M768="×",OR(N768="×",N768="")),DATEDIF($A$1,AA768,"d"),"-")</f>
        <v>218</v>
      </c>
      <c r="T768" s="10">
        <f t="shared" ca="1" si="163"/>
        <v>1</v>
      </c>
      <c r="U768" s="11">
        <f t="shared" si="164"/>
        <v>0.99930555555555556</v>
      </c>
      <c r="V768" s="11" t="str">
        <f t="shared" ca="1" si="165"/>
        <v>-</v>
      </c>
      <c r="W768" s="7">
        <f ca="1">IF(OR(M768="〇",N768="〇"),IF(E768&lt;=$C$1,YEAR(TODAY()),YEAR(TODAY())-1),IF(E768&lt;=$C$1,YEAR(TODAY())+1,YEAR(TODAY())))</f>
        <v>2022</v>
      </c>
      <c r="X768" s="7" t="str">
        <f t="shared" si="157"/>
        <v>0505</v>
      </c>
      <c r="Y768" s="7">
        <f ca="1">IF(H768&lt;$C$1,YEAR(TODAY())+1,YEAR(TODAY()))</f>
        <v>2022</v>
      </c>
      <c r="Z768" s="8" t="str">
        <f t="shared" si="158"/>
        <v>0505</v>
      </c>
      <c r="AA768" s="9">
        <f t="shared" ca="1" si="166"/>
        <v>44686</v>
      </c>
      <c r="AB768" s="9">
        <f t="shared" ca="1" si="167"/>
        <v>44686</v>
      </c>
    </row>
    <row r="769" spans="1:28" x14ac:dyDescent="0.7">
      <c r="A769" s="1" t="s">
        <v>784</v>
      </c>
      <c r="B769" s="1" t="s">
        <v>115</v>
      </c>
      <c r="C769" s="1">
        <v>5</v>
      </c>
      <c r="E769" s="4">
        <v>505</v>
      </c>
      <c r="F769" s="4" t="str">
        <f t="shared" si="159"/>
        <v/>
      </c>
      <c r="G769" s="4" t="str">
        <f t="shared" si="160"/>
        <v/>
      </c>
      <c r="H769" s="4">
        <v>505</v>
      </c>
      <c r="I769" s="3">
        <v>0</v>
      </c>
      <c r="J769" s="3" t="str">
        <f t="shared" si="161"/>
        <v/>
      </c>
      <c r="K769" s="3" t="str">
        <f t="shared" si="162"/>
        <v/>
      </c>
      <c r="L769" s="11">
        <v>0.99930555555555556</v>
      </c>
      <c r="M769" s="1" t="str">
        <f ca="1">IF(E769&lt;=H769,IF(AND($C$1&gt;=E769,$C$1&lt;=H769),"〇","×"),IF(AND($C$1&gt;=E769,$C$1&lt;=F769),"〇","×"))</f>
        <v>×</v>
      </c>
      <c r="N769" s="1" t="str">
        <f>IF(E769&gt;H769,IF(AND($C$1&gt;=G769,$C$1&lt;=H769),"〇","×"),"")</f>
        <v/>
      </c>
      <c r="O769" s="1" t="str">
        <f t="shared" ca="1" si="168"/>
        <v>〇</v>
      </c>
      <c r="P769" s="1" t="str">
        <f t="shared" si="169"/>
        <v/>
      </c>
      <c r="Q769" s="1" t="str">
        <f t="shared" ca="1" si="170"/>
        <v>×</v>
      </c>
      <c r="R769" s="1" t="str">
        <f ca="1">IF(OR(M769="〇",N769="〇"),DATEDIF($A$1,AB769,"d")+1,"-")</f>
        <v>-</v>
      </c>
      <c r="S769" s="1">
        <f ca="1">IF(AND(M769="×",OR(N769="×",N769="")),DATEDIF($A$1,AA769,"d"),"-")</f>
        <v>218</v>
      </c>
      <c r="T769" s="10">
        <f t="shared" ca="1" si="163"/>
        <v>1</v>
      </c>
      <c r="U769" s="11">
        <f t="shared" si="164"/>
        <v>0.99930555555555556</v>
      </c>
      <c r="V769" s="11" t="str">
        <f t="shared" ca="1" si="165"/>
        <v>-</v>
      </c>
      <c r="W769" s="7">
        <f ca="1">IF(OR(M769="〇",N769="〇"),IF(E769&lt;=$C$1,YEAR(TODAY()),YEAR(TODAY())-1),IF(E769&lt;=$C$1,YEAR(TODAY())+1,YEAR(TODAY())))</f>
        <v>2022</v>
      </c>
      <c r="X769" s="7" t="str">
        <f t="shared" si="157"/>
        <v>0505</v>
      </c>
      <c r="Y769" s="7">
        <f ca="1">IF(H769&lt;$C$1,YEAR(TODAY())+1,YEAR(TODAY()))</f>
        <v>2022</v>
      </c>
      <c r="Z769" s="8" t="str">
        <f t="shared" si="158"/>
        <v>0505</v>
      </c>
      <c r="AA769" s="9">
        <f t="shared" ca="1" si="166"/>
        <v>44686</v>
      </c>
      <c r="AB769" s="9">
        <f t="shared" ca="1" si="167"/>
        <v>44686</v>
      </c>
    </row>
    <row r="770" spans="1:28" x14ac:dyDescent="0.7">
      <c r="A770" s="1" t="s">
        <v>785</v>
      </c>
      <c r="B770" s="1" t="s">
        <v>117</v>
      </c>
      <c r="C770" s="1">
        <v>5</v>
      </c>
      <c r="E770" s="4">
        <v>505</v>
      </c>
      <c r="F770" s="4" t="str">
        <f t="shared" si="159"/>
        <v/>
      </c>
      <c r="G770" s="4" t="str">
        <f t="shared" si="160"/>
        <v/>
      </c>
      <c r="H770" s="4">
        <v>505</v>
      </c>
      <c r="I770" s="3">
        <v>0</v>
      </c>
      <c r="J770" s="3" t="str">
        <f t="shared" si="161"/>
        <v/>
      </c>
      <c r="K770" s="3" t="str">
        <f t="shared" si="162"/>
        <v/>
      </c>
      <c r="L770" s="11">
        <v>0.99930555555555556</v>
      </c>
      <c r="M770" s="1" t="str">
        <f ca="1">IF(E770&lt;=H770,IF(AND($C$1&gt;=E770,$C$1&lt;=H770),"〇","×"),IF(AND($C$1&gt;=E770,$C$1&lt;=F770),"〇","×"))</f>
        <v>×</v>
      </c>
      <c r="N770" s="1" t="str">
        <f>IF(E770&gt;H770,IF(AND($C$1&gt;=G770,$C$1&lt;=H770),"〇","×"),"")</f>
        <v/>
      </c>
      <c r="O770" s="1" t="str">
        <f t="shared" ca="1" si="168"/>
        <v>〇</v>
      </c>
      <c r="P770" s="1" t="str">
        <f t="shared" si="169"/>
        <v/>
      </c>
      <c r="Q770" s="1" t="str">
        <f t="shared" ca="1" si="170"/>
        <v>×</v>
      </c>
      <c r="R770" s="1" t="str">
        <f ca="1">IF(OR(M770="〇",N770="〇"),DATEDIF($A$1,AB770,"d")+1,"-")</f>
        <v>-</v>
      </c>
      <c r="S770" s="1">
        <f ca="1">IF(AND(M770="×",OR(N770="×",N770="")),DATEDIF($A$1,AA770,"d"),"-")</f>
        <v>218</v>
      </c>
      <c r="T770" s="10">
        <f t="shared" ca="1" si="163"/>
        <v>1</v>
      </c>
      <c r="U770" s="11">
        <f t="shared" si="164"/>
        <v>0.99930555555555556</v>
      </c>
      <c r="V770" s="11" t="str">
        <f t="shared" ca="1" si="165"/>
        <v>-</v>
      </c>
      <c r="W770" s="7">
        <f ca="1">IF(OR(M770="〇",N770="〇"),IF(E770&lt;=$C$1,YEAR(TODAY()),YEAR(TODAY())-1),IF(E770&lt;=$C$1,YEAR(TODAY())+1,YEAR(TODAY())))</f>
        <v>2022</v>
      </c>
      <c r="X770" s="7" t="str">
        <f t="shared" si="157"/>
        <v>0505</v>
      </c>
      <c r="Y770" s="7">
        <f ca="1">IF(H770&lt;$C$1,YEAR(TODAY())+1,YEAR(TODAY()))</f>
        <v>2022</v>
      </c>
      <c r="Z770" s="8" t="str">
        <f t="shared" si="158"/>
        <v>0505</v>
      </c>
      <c r="AA770" s="9">
        <f t="shared" ca="1" si="166"/>
        <v>44686</v>
      </c>
      <c r="AB770" s="9">
        <f t="shared" ca="1" si="167"/>
        <v>44686</v>
      </c>
    </row>
    <row r="771" spans="1:28" x14ac:dyDescent="0.7">
      <c r="A771" s="1" t="s">
        <v>786</v>
      </c>
      <c r="B771" s="1" t="s">
        <v>1027</v>
      </c>
      <c r="C771" s="1">
        <v>5</v>
      </c>
      <c r="E771" s="4">
        <v>505</v>
      </c>
      <c r="F771" s="4" t="str">
        <f t="shared" si="159"/>
        <v/>
      </c>
      <c r="G771" s="4" t="str">
        <f t="shared" si="160"/>
        <v/>
      </c>
      <c r="H771" s="4">
        <v>505</v>
      </c>
      <c r="I771" s="3">
        <v>0</v>
      </c>
      <c r="J771" s="3" t="str">
        <f t="shared" si="161"/>
        <v/>
      </c>
      <c r="K771" s="3" t="str">
        <f t="shared" si="162"/>
        <v/>
      </c>
      <c r="L771" s="11">
        <v>0.99930555555555556</v>
      </c>
      <c r="M771" s="1" t="str">
        <f ca="1">IF(E771&lt;=H771,IF(AND($C$1&gt;=E771,$C$1&lt;=H771),"〇","×"),IF(AND($C$1&gt;=E771,$C$1&lt;=F771),"〇","×"))</f>
        <v>×</v>
      </c>
      <c r="N771" s="1" t="str">
        <f>IF(E771&gt;H771,IF(AND($C$1&gt;=G771,$C$1&lt;=H771),"〇","×"),"")</f>
        <v/>
      </c>
      <c r="O771" s="1" t="str">
        <f t="shared" ca="1" si="168"/>
        <v>〇</v>
      </c>
      <c r="P771" s="1" t="str">
        <f t="shared" si="169"/>
        <v/>
      </c>
      <c r="Q771" s="1" t="str">
        <f t="shared" ca="1" si="170"/>
        <v>×</v>
      </c>
      <c r="R771" s="1" t="str">
        <f ca="1">IF(OR(M771="〇",N771="〇"),DATEDIF($A$1,AB771,"d")+1,"-")</f>
        <v>-</v>
      </c>
      <c r="S771" s="1">
        <f ca="1">IF(AND(M771="×",OR(N771="×",N771="")),DATEDIF($A$1,AA771,"d"),"-")</f>
        <v>218</v>
      </c>
      <c r="T771" s="10">
        <f t="shared" ca="1" si="163"/>
        <v>1</v>
      </c>
      <c r="U771" s="11">
        <f t="shared" si="164"/>
        <v>0.99930555555555556</v>
      </c>
      <c r="V771" s="11" t="str">
        <f t="shared" ca="1" si="165"/>
        <v>-</v>
      </c>
      <c r="W771" s="7">
        <f ca="1">IF(OR(M771="〇",N771="〇"),IF(E771&lt;=$C$1,YEAR(TODAY()),YEAR(TODAY())-1),IF(E771&lt;=$C$1,YEAR(TODAY())+1,YEAR(TODAY())))</f>
        <v>2022</v>
      </c>
      <c r="X771" s="7" t="str">
        <f t="shared" si="157"/>
        <v>0505</v>
      </c>
      <c r="Y771" s="7">
        <f ca="1">IF(H771&lt;$C$1,YEAR(TODAY())+1,YEAR(TODAY()))</f>
        <v>2022</v>
      </c>
      <c r="Z771" s="8" t="str">
        <f t="shared" si="158"/>
        <v>0505</v>
      </c>
      <c r="AA771" s="9">
        <f t="shared" ca="1" si="166"/>
        <v>44686</v>
      </c>
      <c r="AB771" s="9">
        <f t="shared" ca="1" si="167"/>
        <v>44686</v>
      </c>
    </row>
    <row r="772" spans="1:28" x14ac:dyDescent="0.7">
      <c r="A772" s="1" t="s">
        <v>787</v>
      </c>
      <c r="B772" s="1" t="s">
        <v>60</v>
      </c>
      <c r="C772" s="1">
        <v>2</v>
      </c>
      <c r="E772" s="4">
        <v>101</v>
      </c>
      <c r="F772" s="4" t="str">
        <f t="shared" si="159"/>
        <v/>
      </c>
      <c r="G772" s="4" t="str">
        <f t="shared" si="160"/>
        <v/>
      </c>
      <c r="H772" s="4">
        <v>1231</v>
      </c>
      <c r="I772" s="3">
        <v>0</v>
      </c>
      <c r="J772" s="3" t="str">
        <f t="shared" si="161"/>
        <v/>
      </c>
      <c r="K772" s="3" t="str">
        <f t="shared" si="162"/>
        <v/>
      </c>
      <c r="L772" s="11">
        <v>0.99930555555555556</v>
      </c>
      <c r="M772" s="1" t="str">
        <f ca="1">IF(E772&lt;=H772,IF(AND($C$1&gt;=E772,$C$1&lt;=H772),"〇","×"),IF(AND($C$1&gt;=E772,$C$1&lt;=F772),"〇","×"))</f>
        <v>〇</v>
      </c>
      <c r="N772" s="1" t="str">
        <f>IF(E772&gt;H772,IF(AND($C$1&gt;=G772,$C$1&lt;=H772),"〇","×"),"")</f>
        <v/>
      </c>
      <c r="O772" s="1" t="str">
        <f t="shared" ca="1" si="168"/>
        <v>〇</v>
      </c>
      <c r="P772" s="1" t="str">
        <f t="shared" si="169"/>
        <v/>
      </c>
      <c r="Q772" s="1" t="str">
        <f t="shared" ca="1" si="170"/>
        <v>◎</v>
      </c>
      <c r="R772" s="1">
        <f ca="1">IF(OR(M772="〇",N772="〇"),DATEDIF($A$1,AB772,"d")+1,"-")</f>
        <v>94</v>
      </c>
      <c r="S772" s="1" t="str">
        <f ca="1">IF(AND(M772="×",OR(N772="×",N772="")),DATEDIF($A$1,AA772,"d"),"-")</f>
        <v>-</v>
      </c>
      <c r="T772" s="10">
        <f t="shared" ca="1" si="163"/>
        <v>365</v>
      </c>
      <c r="U772" s="11">
        <f t="shared" si="164"/>
        <v>0.99930555555555556</v>
      </c>
      <c r="V772" s="11" t="str">
        <f t="shared" ca="1" si="165"/>
        <v>いつでも</v>
      </c>
      <c r="W772" s="7">
        <f ca="1">IF(OR(M772="〇",N772="〇"),IF(E772&lt;=$C$1,YEAR(TODAY()),YEAR(TODAY())-1),IF(E772&lt;=$C$1,YEAR(TODAY())+1,YEAR(TODAY())))</f>
        <v>2021</v>
      </c>
      <c r="X772" s="7" t="str">
        <f t="shared" ref="X772:X835" si="171">TEXT(E772,"0###")</f>
        <v>0101</v>
      </c>
      <c r="Y772" s="7">
        <f ca="1">IF(H772&lt;$C$1,YEAR(TODAY())+1,YEAR(TODAY()))</f>
        <v>2021</v>
      </c>
      <c r="Z772" s="8" t="str">
        <f t="shared" ref="Z772:Z835" si="172">TEXT(H772,"0###")</f>
        <v>1231</v>
      </c>
      <c r="AA772" s="9">
        <f t="shared" ca="1" si="166"/>
        <v>44197</v>
      </c>
      <c r="AB772" s="9">
        <f t="shared" ca="1" si="167"/>
        <v>44561</v>
      </c>
    </row>
    <row r="773" spans="1:28" x14ac:dyDescent="0.7">
      <c r="A773" s="1" t="s">
        <v>788</v>
      </c>
      <c r="B773" s="1" t="s">
        <v>114</v>
      </c>
      <c r="C773" s="1">
        <v>2</v>
      </c>
      <c r="E773" s="4">
        <v>401</v>
      </c>
      <c r="F773" s="4" t="str">
        <f t="shared" ref="F773:F836" si="173">IF(E773&gt;H773,1231,"")</f>
        <v/>
      </c>
      <c r="G773" s="4" t="str">
        <f t="shared" ref="G773:G836" si="174">IF(E773&gt;H773,101,"")</f>
        <v/>
      </c>
      <c r="H773" s="4">
        <v>630</v>
      </c>
      <c r="I773" s="3">
        <v>0</v>
      </c>
      <c r="J773" s="3" t="str">
        <f t="shared" ref="J773:J836" si="175">IF(I773&gt;L773,TIME(23,59,0),"")</f>
        <v/>
      </c>
      <c r="K773" s="3" t="str">
        <f t="shared" ref="K773:K836" si="176">IF(I773&gt;L773,TIME(0,0,0),"")</f>
        <v/>
      </c>
      <c r="L773" s="11">
        <v>0.99930555555555556</v>
      </c>
      <c r="M773" s="1" t="str">
        <f ca="1">IF(E773&lt;=H773,IF(AND($C$1&gt;=E773,$C$1&lt;=H773),"〇","×"),IF(AND($C$1&gt;=E773,$C$1&lt;=F773),"〇","×"))</f>
        <v>×</v>
      </c>
      <c r="N773" s="1" t="str">
        <f>IF(E773&gt;H773,IF(AND($C$1&gt;=G773,$C$1&lt;=H773),"〇","×"),"")</f>
        <v/>
      </c>
      <c r="O773" s="1" t="str">
        <f t="shared" ca="1" si="168"/>
        <v>〇</v>
      </c>
      <c r="P773" s="1" t="str">
        <f t="shared" si="169"/>
        <v/>
      </c>
      <c r="Q773" s="1" t="str">
        <f t="shared" ca="1" si="170"/>
        <v>×</v>
      </c>
      <c r="R773" s="1" t="str">
        <f ca="1">IF(OR(M773="〇",N773="〇"),DATEDIF($A$1,AB773,"d")+1,"-")</f>
        <v>-</v>
      </c>
      <c r="S773" s="1">
        <f ca="1">IF(AND(M773="×",OR(N773="×",N773="")),DATEDIF($A$1,AA773,"d"),"-")</f>
        <v>184</v>
      </c>
      <c r="T773" s="10">
        <f t="shared" ref="T773:T836" ca="1" si="177">DATEDIF(AA773,AB773,"d")+1</f>
        <v>91</v>
      </c>
      <c r="U773" s="11">
        <f t="shared" ref="U773:U836" si="178">IF(I773&lt;L773,L773-I773,I773-L773)</f>
        <v>0.99930555555555556</v>
      </c>
      <c r="V773" s="11" t="str">
        <f t="shared" ref="V773:V836" ca="1" si="179">IF(Q773="◎",IF(U773=0.999305555555556,"いつでも",L773+IF($B$1&gt;L773,1,0)-$B$1),"-")</f>
        <v>-</v>
      </c>
      <c r="W773" s="7">
        <f ca="1">IF(OR(M773="〇",N773="〇"),IF(E773&lt;=$C$1,YEAR(TODAY()),YEAR(TODAY())-1),IF(E773&lt;=$C$1,YEAR(TODAY())+1,YEAR(TODAY())))</f>
        <v>2022</v>
      </c>
      <c r="X773" s="7" t="str">
        <f t="shared" si="171"/>
        <v>0401</v>
      </c>
      <c r="Y773" s="7">
        <f ca="1">IF(H773&lt;$C$1,YEAR(TODAY())+1,YEAR(TODAY()))</f>
        <v>2022</v>
      </c>
      <c r="Z773" s="8" t="str">
        <f t="shared" si="172"/>
        <v>0630</v>
      </c>
      <c r="AA773" s="9">
        <f t="shared" ref="AA773:AA836" ca="1" si="180">DATEVALUE(TEXT(W773&amp;X773,"0000!/00!/00"))</f>
        <v>44652</v>
      </c>
      <c r="AB773" s="9">
        <f t="shared" ref="AB773:AB836" ca="1" si="181">DATEVALUE(TEXT(Y773&amp;Z773,"0000!/00!/00"))</f>
        <v>44742</v>
      </c>
    </row>
    <row r="774" spans="1:28" x14ac:dyDescent="0.7">
      <c r="A774" s="1" t="s">
        <v>789</v>
      </c>
      <c r="B774" s="1" t="s">
        <v>116</v>
      </c>
      <c r="C774" s="1">
        <v>2</v>
      </c>
      <c r="E774" s="4">
        <v>801</v>
      </c>
      <c r="F774" s="4">
        <f t="shared" si="173"/>
        <v>1231</v>
      </c>
      <c r="G774" s="4">
        <f t="shared" si="174"/>
        <v>101</v>
      </c>
      <c r="H774" s="4">
        <v>530</v>
      </c>
      <c r="I774" s="3">
        <v>0</v>
      </c>
      <c r="J774" s="3" t="str">
        <f t="shared" si="175"/>
        <v/>
      </c>
      <c r="K774" s="3" t="str">
        <f t="shared" si="176"/>
        <v/>
      </c>
      <c r="L774" s="11">
        <v>0.99930555555555556</v>
      </c>
      <c r="M774" s="1" t="str">
        <f ca="1">IF(E774&lt;=H774,IF(AND($C$1&gt;=E774,$C$1&lt;=H774),"〇","×"),IF(AND($C$1&gt;=E774,$C$1&lt;=F774),"〇","×"))</f>
        <v>〇</v>
      </c>
      <c r="N774" s="1" t="str">
        <f ca="1">IF(E774&gt;H774,IF(AND($C$1&gt;=G774,$C$1&lt;=H774),"〇","×"),"")</f>
        <v>×</v>
      </c>
      <c r="O774" s="1" t="str">
        <f t="shared" ca="1" si="168"/>
        <v>〇</v>
      </c>
      <c r="P774" s="1" t="str">
        <f t="shared" si="169"/>
        <v/>
      </c>
      <c r="Q774" s="1" t="str">
        <f t="shared" ca="1" si="170"/>
        <v>◎</v>
      </c>
      <c r="R774" s="1">
        <f ca="1">IF(OR(M774="〇",N774="〇"),DATEDIF($A$1,AB774,"d")+1,"-")</f>
        <v>244</v>
      </c>
      <c r="S774" s="1" t="str">
        <f ca="1">IF(AND(M774="×",OR(N774="×",N774="")),DATEDIF($A$1,AA774,"d"),"-")</f>
        <v>-</v>
      </c>
      <c r="T774" s="10">
        <f t="shared" ca="1" si="177"/>
        <v>303</v>
      </c>
      <c r="U774" s="11">
        <f t="shared" si="178"/>
        <v>0.99930555555555556</v>
      </c>
      <c r="V774" s="11" t="str">
        <f t="shared" ca="1" si="179"/>
        <v>いつでも</v>
      </c>
      <c r="W774" s="7">
        <f ca="1">IF(OR(M774="〇",N774="〇"),IF(E774&lt;=$C$1,YEAR(TODAY()),YEAR(TODAY())-1),IF(E774&lt;=$C$1,YEAR(TODAY())+1,YEAR(TODAY())))</f>
        <v>2021</v>
      </c>
      <c r="X774" s="7" t="str">
        <f t="shared" si="171"/>
        <v>0801</v>
      </c>
      <c r="Y774" s="7">
        <f ca="1">IF(H774&lt;$C$1,YEAR(TODAY())+1,YEAR(TODAY()))</f>
        <v>2022</v>
      </c>
      <c r="Z774" s="8" t="str">
        <f t="shared" si="172"/>
        <v>0530</v>
      </c>
      <c r="AA774" s="9">
        <f t="shared" ca="1" si="180"/>
        <v>44409</v>
      </c>
      <c r="AB774" s="9">
        <f t="shared" ca="1" si="181"/>
        <v>44711</v>
      </c>
    </row>
    <row r="775" spans="1:28" x14ac:dyDescent="0.7">
      <c r="A775" s="1" t="s">
        <v>790</v>
      </c>
      <c r="B775" s="1" t="s">
        <v>115</v>
      </c>
      <c r="C775" s="1">
        <v>2</v>
      </c>
      <c r="E775" s="4">
        <v>1001</v>
      </c>
      <c r="F775" s="4">
        <f t="shared" si="173"/>
        <v>1231</v>
      </c>
      <c r="G775" s="4">
        <f t="shared" si="174"/>
        <v>101</v>
      </c>
      <c r="H775" s="4">
        <v>331</v>
      </c>
      <c r="I775" s="3">
        <v>0</v>
      </c>
      <c r="J775" s="3" t="str">
        <f t="shared" si="175"/>
        <v/>
      </c>
      <c r="K775" s="3" t="str">
        <f t="shared" si="176"/>
        <v/>
      </c>
      <c r="L775" s="11">
        <v>0.99930555555555556</v>
      </c>
      <c r="M775" s="1" t="str">
        <f ca="1">IF(E775&lt;=H775,IF(AND($C$1&gt;=E775,$C$1&lt;=H775),"〇","×"),IF(AND($C$1&gt;=E775,$C$1&lt;=F775),"〇","×"))</f>
        <v>×</v>
      </c>
      <c r="N775" s="1" t="str">
        <f ca="1">IF(E775&gt;H775,IF(AND($C$1&gt;=G775,$C$1&lt;=H775),"〇","×"),"")</f>
        <v>×</v>
      </c>
      <c r="O775" s="1" t="str">
        <f t="shared" ca="1" si="168"/>
        <v>〇</v>
      </c>
      <c r="P775" s="1" t="str">
        <f t="shared" si="169"/>
        <v/>
      </c>
      <c r="Q775" s="1" t="str">
        <f t="shared" ca="1" si="170"/>
        <v>×</v>
      </c>
      <c r="R775" s="1" t="str">
        <f ca="1">IF(OR(M775="〇",N775="〇"),DATEDIF($A$1,AB775,"d")+1,"-")</f>
        <v>-</v>
      </c>
      <c r="S775" s="1">
        <f ca="1">IF(AND(M775="×",OR(N775="×",N775="")),DATEDIF($A$1,AA775,"d"),"-")</f>
        <v>2</v>
      </c>
      <c r="T775" s="10">
        <f t="shared" ca="1" si="177"/>
        <v>182</v>
      </c>
      <c r="U775" s="11">
        <f t="shared" si="178"/>
        <v>0.99930555555555556</v>
      </c>
      <c r="V775" s="11" t="str">
        <f t="shared" ca="1" si="179"/>
        <v>-</v>
      </c>
      <c r="W775" s="7">
        <f ca="1">IF(OR(M775="〇",N775="〇"),IF(E775&lt;=$C$1,YEAR(TODAY()),YEAR(TODAY())-1),IF(E775&lt;=$C$1,YEAR(TODAY())+1,YEAR(TODAY())))</f>
        <v>2021</v>
      </c>
      <c r="X775" s="7" t="str">
        <f t="shared" si="171"/>
        <v>1001</v>
      </c>
      <c r="Y775" s="7">
        <f ca="1">IF(H775&lt;$C$1,YEAR(TODAY())+1,YEAR(TODAY()))</f>
        <v>2022</v>
      </c>
      <c r="Z775" s="8" t="str">
        <f t="shared" si="172"/>
        <v>0331</v>
      </c>
      <c r="AA775" s="9">
        <f t="shared" ca="1" si="180"/>
        <v>44470</v>
      </c>
      <c r="AB775" s="9">
        <f t="shared" ca="1" si="181"/>
        <v>44651</v>
      </c>
    </row>
    <row r="776" spans="1:28" x14ac:dyDescent="0.7">
      <c r="A776" s="1" t="s">
        <v>791</v>
      </c>
      <c r="B776" s="1" t="s">
        <v>117</v>
      </c>
      <c r="C776" s="1">
        <v>1</v>
      </c>
      <c r="E776" s="4">
        <v>1101</v>
      </c>
      <c r="F776" s="4">
        <f t="shared" si="173"/>
        <v>1231</v>
      </c>
      <c r="G776" s="4">
        <f t="shared" si="174"/>
        <v>101</v>
      </c>
      <c r="H776" s="4">
        <v>228</v>
      </c>
      <c r="I776" s="3">
        <v>0</v>
      </c>
      <c r="J776" s="3" t="str">
        <f t="shared" si="175"/>
        <v/>
      </c>
      <c r="K776" s="3" t="str">
        <f t="shared" si="176"/>
        <v/>
      </c>
      <c r="L776" s="11">
        <v>0.99930555555555556</v>
      </c>
      <c r="M776" s="1" t="str">
        <f ca="1">IF(E776&lt;=H776,IF(AND($C$1&gt;=E776,$C$1&lt;=H776),"〇","×"),IF(AND($C$1&gt;=E776,$C$1&lt;=F776),"〇","×"))</f>
        <v>×</v>
      </c>
      <c r="N776" s="1" t="str">
        <f ca="1">IF(E776&gt;H776,IF(AND($C$1&gt;=G776,$C$1&lt;=H776),"〇","×"),"")</f>
        <v>×</v>
      </c>
      <c r="O776" s="1" t="str">
        <f t="shared" ca="1" si="168"/>
        <v>〇</v>
      </c>
      <c r="P776" s="1" t="str">
        <f t="shared" si="169"/>
        <v/>
      </c>
      <c r="Q776" s="1" t="str">
        <f t="shared" ca="1" si="170"/>
        <v>×</v>
      </c>
      <c r="R776" s="1" t="str">
        <f ca="1">IF(OR(M776="〇",N776="〇"),DATEDIF($A$1,AB776,"d")+1,"-")</f>
        <v>-</v>
      </c>
      <c r="S776" s="1">
        <f ca="1">IF(AND(M776="×",OR(N776="×",N776="")),DATEDIF($A$1,AA776,"d"),"-")</f>
        <v>33</v>
      </c>
      <c r="T776" s="10">
        <f t="shared" ca="1" si="177"/>
        <v>120</v>
      </c>
      <c r="U776" s="11">
        <f t="shared" si="178"/>
        <v>0.99930555555555556</v>
      </c>
      <c r="V776" s="11" t="str">
        <f t="shared" ca="1" si="179"/>
        <v>-</v>
      </c>
      <c r="W776" s="7">
        <f ca="1">IF(OR(M776="〇",N776="〇"),IF(E776&lt;=$C$1,YEAR(TODAY()),YEAR(TODAY())-1),IF(E776&lt;=$C$1,YEAR(TODAY())+1,YEAR(TODAY())))</f>
        <v>2021</v>
      </c>
      <c r="X776" s="7" t="str">
        <f t="shared" si="171"/>
        <v>1101</v>
      </c>
      <c r="Y776" s="7">
        <f ca="1">IF(H776&lt;$C$1,YEAR(TODAY())+1,YEAR(TODAY()))</f>
        <v>2022</v>
      </c>
      <c r="Z776" s="8" t="str">
        <f t="shared" si="172"/>
        <v>0228</v>
      </c>
      <c r="AA776" s="9">
        <f t="shared" ca="1" si="180"/>
        <v>44501</v>
      </c>
      <c r="AB776" s="9">
        <f t="shared" ca="1" si="181"/>
        <v>44620</v>
      </c>
    </row>
    <row r="777" spans="1:28" x14ac:dyDescent="0.7">
      <c r="A777" s="1" t="s">
        <v>792</v>
      </c>
      <c r="B777" s="1" t="s">
        <v>60</v>
      </c>
      <c r="C777" s="1">
        <v>3</v>
      </c>
      <c r="E777" s="4">
        <v>301</v>
      </c>
      <c r="F777" s="4" t="str">
        <f t="shared" si="173"/>
        <v/>
      </c>
      <c r="G777" s="4" t="str">
        <f t="shared" si="174"/>
        <v/>
      </c>
      <c r="H777" s="4">
        <v>1231</v>
      </c>
      <c r="I777" s="3">
        <v>0</v>
      </c>
      <c r="J777" s="3" t="str">
        <f t="shared" si="175"/>
        <v/>
      </c>
      <c r="K777" s="3" t="str">
        <f t="shared" si="176"/>
        <v/>
      </c>
      <c r="L777" s="11">
        <v>0.99930555555555556</v>
      </c>
      <c r="M777" s="1" t="str">
        <f ca="1">IF(E777&lt;=H777,IF(AND($C$1&gt;=E777,$C$1&lt;=H777),"〇","×"),IF(AND($C$1&gt;=E777,$C$1&lt;=F777),"〇","×"))</f>
        <v>〇</v>
      </c>
      <c r="N777" s="1" t="str">
        <f>IF(E777&gt;H777,IF(AND($C$1&gt;=G777,$C$1&lt;=H777),"〇","×"),"")</f>
        <v/>
      </c>
      <c r="O777" s="1" t="str">
        <f t="shared" ca="1" si="168"/>
        <v>〇</v>
      </c>
      <c r="P777" s="1" t="str">
        <f t="shared" si="169"/>
        <v/>
      </c>
      <c r="Q777" s="1" t="str">
        <f t="shared" ca="1" si="170"/>
        <v>◎</v>
      </c>
      <c r="R777" s="1">
        <f ca="1">IF(OR(M777="〇",N777="〇"),DATEDIF($A$1,AB777,"d")+1,"-")</f>
        <v>94</v>
      </c>
      <c r="S777" s="1" t="str">
        <f ca="1">IF(AND(M777="×",OR(N777="×",N777="")),DATEDIF($A$1,AA777,"d"),"-")</f>
        <v>-</v>
      </c>
      <c r="T777" s="10">
        <f t="shared" ca="1" si="177"/>
        <v>306</v>
      </c>
      <c r="U777" s="11">
        <f t="shared" si="178"/>
        <v>0.99930555555555556</v>
      </c>
      <c r="V777" s="11" t="str">
        <f t="shared" ca="1" si="179"/>
        <v>いつでも</v>
      </c>
      <c r="W777" s="7">
        <f ca="1">IF(OR(M777="〇",N777="〇"),IF(E777&lt;=$C$1,YEAR(TODAY()),YEAR(TODAY())-1),IF(E777&lt;=$C$1,YEAR(TODAY())+1,YEAR(TODAY())))</f>
        <v>2021</v>
      </c>
      <c r="X777" s="7" t="str">
        <f t="shared" si="171"/>
        <v>0301</v>
      </c>
      <c r="Y777" s="7">
        <f ca="1">IF(H777&lt;$C$1,YEAR(TODAY())+1,YEAR(TODAY()))</f>
        <v>2021</v>
      </c>
      <c r="Z777" s="8" t="str">
        <f t="shared" si="172"/>
        <v>1231</v>
      </c>
      <c r="AA777" s="9">
        <f t="shared" ca="1" si="180"/>
        <v>44256</v>
      </c>
      <c r="AB777" s="9">
        <f t="shared" ca="1" si="181"/>
        <v>44561</v>
      </c>
    </row>
    <row r="778" spans="1:28" x14ac:dyDescent="0.7">
      <c r="A778" s="1" t="s">
        <v>793</v>
      </c>
      <c r="B778" s="1" t="s">
        <v>114</v>
      </c>
      <c r="C778" s="1">
        <v>2</v>
      </c>
      <c r="E778" s="4">
        <v>901</v>
      </c>
      <c r="F778" s="4">
        <f t="shared" si="173"/>
        <v>1231</v>
      </c>
      <c r="G778" s="4">
        <f t="shared" si="174"/>
        <v>101</v>
      </c>
      <c r="H778" s="4">
        <v>228</v>
      </c>
      <c r="I778" s="3">
        <v>0</v>
      </c>
      <c r="J778" s="3" t="str">
        <f t="shared" si="175"/>
        <v/>
      </c>
      <c r="K778" s="3" t="str">
        <f t="shared" si="176"/>
        <v/>
      </c>
      <c r="L778" s="11">
        <v>0.99930555555555556</v>
      </c>
      <c r="M778" s="1" t="str">
        <f ca="1">IF(E778&lt;=H778,IF(AND($C$1&gt;=E778,$C$1&lt;=H778),"〇","×"),IF(AND($C$1&gt;=E778,$C$1&lt;=F778),"〇","×"))</f>
        <v>〇</v>
      </c>
      <c r="N778" s="1" t="str">
        <f ca="1">IF(E778&gt;H778,IF(AND($C$1&gt;=G778,$C$1&lt;=H778),"〇","×"),"")</f>
        <v>×</v>
      </c>
      <c r="O778" s="1" t="str">
        <f t="shared" ca="1" si="168"/>
        <v>〇</v>
      </c>
      <c r="P778" s="1" t="str">
        <f t="shared" si="169"/>
        <v/>
      </c>
      <c r="Q778" s="1" t="str">
        <f t="shared" ca="1" si="170"/>
        <v>◎</v>
      </c>
      <c r="R778" s="1">
        <f ca="1">IF(OR(M778="〇",N778="〇"),DATEDIF($A$1,AB778,"d")+1,"-")</f>
        <v>153</v>
      </c>
      <c r="S778" s="1" t="str">
        <f ca="1">IF(AND(M778="×",OR(N778="×",N778="")),DATEDIF($A$1,AA778,"d"),"-")</f>
        <v>-</v>
      </c>
      <c r="T778" s="10">
        <f t="shared" ca="1" si="177"/>
        <v>181</v>
      </c>
      <c r="U778" s="11">
        <f t="shared" si="178"/>
        <v>0.99930555555555556</v>
      </c>
      <c r="V778" s="11" t="str">
        <f t="shared" ca="1" si="179"/>
        <v>いつでも</v>
      </c>
      <c r="W778" s="7">
        <f ca="1">IF(OR(M778="〇",N778="〇"),IF(E778&lt;=$C$1,YEAR(TODAY()),YEAR(TODAY())-1),IF(E778&lt;=$C$1,YEAR(TODAY())+1,YEAR(TODAY())))</f>
        <v>2021</v>
      </c>
      <c r="X778" s="7" t="str">
        <f t="shared" si="171"/>
        <v>0901</v>
      </c>
      <c r="Y778" s="7">
        <f ca="1">IF(H778&lt;$C$1,YEAR(TODAY())+1,YEAR(TODAY()))</f>
        <v>2022</v>
      </c>
      <c r="Z778" s="8" t="str">
        <f t="shared" si="172"/>
        <v>0228</v>
      </c>
      <c r="AA778" s="9">
        <f t="shared" ca="1" si="180"/>
        <v>44440</v>
      </c>
      <c r="AB778" s="9">
        <f t="shared" ca="1" si="181"/>
        <v>44620</v>
      </c>
    </row>
    <row r="779" spans="1:28" x14ac:dyDescent="0.7">
      <c r="A779" s="1" t="s">
        <v>794</v>
      </c>
      <c r="B779" s="1" t="s">
        <v>116</v>
      </c>
      <c r="C779" s="1">
        <v>5</v>
      </c>
      <c r="E779" s="4">
        <v>401</v>
      </c>
      <c r="F779" s="4" t="str">
        <f t="shared" si="173"/>
        <v/>
      </c>
      <c r="G779" s="4" t="str">
        <f t="shared" si="174"/>
        <v/>
      </c>
      <c r="H779" s="4">
        <v>831</v>
      </c>
      <c r="I779" s="3">
        <v>0</v>
      </c>
      <c r="J779" s="3" t="str">
        <f t="shared" si="175"/>
        <v/>
      </c>
      <c r="K779" s="3" t="str">
        <f t="shared" si="176"/>
        <v/>
      </c>
      <c r="L779" s="11">
        <v>0.99930555555555556</v>
      </c>
      <c r="M779" s="1" t="str">
        <f ca="1">IF(E779&lt;=H779,IF(AND($C$1&gt;=E779,$C$1&lt;=H779),"〇","×"),IF(AND($C$1&gt;=E779,$C$1&lt;=F779),"〇","×"))</f>
        <v>×</v>
      </c>
      <c r="N779" s="1" t="str">
        <f>IF(E779&gt;H779,IF(AND($C$1&gt;=G779,$C$1&lt;=H779),"〇","×"),"")</f>
        <v/>
      </c>
      <c r="O779" s="1" t="str">
        <f t="shared" ca="1" si="168"/>
        <v>〇</v>
      </c>
      <c r="P779" s="1" t="str">
        <f t="shared" si="169"/>
        <v/>
      </c>
      <c r="Q779" s="1" t="str">
        <f t="shared" ca="1" si="170"/>
        <v>×</v>
      </c>
      <c r="R779" s="1" t="str">
        <f ca="1">IF(OR(M779="〇",N779="〇"),DATEDIF($A$1,AB779,"d")+1,"-")</f>
        <v>-</v>
      </c>
      <c r="S779" s="1">
        <f ca="1">IF(AND(M779="×",OR(N779="×",N779="")),DATEDIF($A$1,AA779,"d"),"-")</f>
        <v>184</v>
      </c>
      <c r="T779" s="10">
        <f t="shared" ca="1" si="177"/>
        <v>153</v>
      </c>
      <c r="U779" s="11">
        <f t="shared" si="178"/>
        <v>0.99930555555555556</v>
      </c>
      <c r="V779" s="11" t="str">
        <f t="shared" ca="1" si="179"/>
        <v>-</v>
      </c>
      <c r="W779" s="7">
        <f ca="1">IF(OR(M779="〇",N779="〇"),IF(E779&lt;=$C$1,YEAR(TODAY()),YEAR(TODAY())-1),IF(E779&lt;=$C$1,YEAR(TODAY())+1,YEAR(TODAY())))</f>
        <v>2022</v>
      </c>
      <c r="X779" s="7" t="str">
        <f t="shared" si="171"/>
        <v>0401</v>
      </c>
      <c r="Y779" s="7">
        <f ca="1">IF(H779&lt;$C$1,YEAR(TODAY())+1,YEAR(TODAY()))</f>
        <v>2022</v>
      </c>
      <c r="Z779" s="8" t="str">
        <f t="shared" si="172"/>
        <v>0831</v>
      </c>
      <c r="AA779" s="9">
        <f t="shared" ca="1" si="180"/>
        <v>44652</v>
      </c>
      <c r="AB779" s="9">
        <f t="shared" ca="1" si="181"/>
        <v>44804</v>
      </c>
    </row>
    <row r="780" spans="1:28" x14ac:dyDescent="0.7">
      <c r="A780" s="1" t="s">
        <v>795</v>
      </c>
      <c r="B780" s="1" t="s">
        <v>115</v>
      </c>
      <c r="C780" s="1">
        <v>2</v>
      </c>
      <c r="E780" s="4">
        <v>501</v>
      </c>
      <c r="F780" s="4" t="str">
        <f t="shared" si="173"/>
        <v/>
      </c>
      <c r="G780" s="4" t="str">
        <f t="shared" si="174"/>
        <v/>
      </c>
      <c r="H780" s="4">
        <v>930</v>
      </c>
      <c r="I780" s="3">
        <v>0</v>
      </c>
      <c r="J780" s="3" t="str">
        <f t="shared" si="175"/>
        <v/>
      </c>
      <c r="K780" s="3" t="str">
        <f t="shared" si="176"/>
        <v/>
      </c>
      <c r="L780" s="11">
        <v>0.99930555555555556</v>
      </c>
      <c r="M780" s="1" t="str">
        <f ca="1">IF(E780&lt;=H780,IF(AND($C$1&gt;=E780,$C$1&lt;=H780),"〇","×"),IF(AND($C$1&gt;=E780,$C$1&lt;=F780),"〇","×"))</f>
        <v>〇</v>
      </c>
      <c r="N780" s="1" t="str">
        <f>IF(E780&gt;H780,IF(AND($C$1&gt;=G780,$C$1&lt;=H780),"〇","×"),"")</f>
        <v/>
      </c>
      <c r="O780" s="1" t="str">
        <f t="shared" ca="1" si="168"/>
        <v>〇</v>
      </c>
      <c r="P780" s="1" t="str">
        <f t="shared" si="169"/>
        <v/>
      </c>
      <c r="Q780" s="1" t="str">
        <f t="shared" ca="1" si="170"/>
        <v>◎</v>
      </c>
      <c r="R780" s="1">
        <f ca="1">IF(OR(M780="〇",N780="〇"),DATEDIF($A$1,AB780,"d")+1,"-")</f>
        <v>2</v>
      </c>
      <c r="S780" s="1" t="str">
        <f ca="1">IF(AND(M780="×",OR(N780="×",N780="")),DATEDIF($A$1,AA780,"d"),"-")</f>
        <v>-</v>
      </c>
      <c r="T780" s="10">
        <f t="shared" ca="1" si="177"/>
        <v>153</v>
      </c>
      <c r="U780" s="11">
        <f t="shared" si="178"/>
        <v>0.99930555555555556</v>
      </c>
      <c r="V780" s="11" t="str">
        <f t="shared" ca="1" si="179"/>
        <v>いつでも</v>
      </c>
      <c r="W780" s="7">
        <f ca="1">IF(OR(M780="〇",N780="〇"),IF(E780&lt;=$C$1,YEAR(TODAY()),YEAR(TODAY())-1),IF(E780&lt;=$C$1,YEAR(TODAY())+1,YEAR(TODAY())))</f>
        <v>2021</v>
      </c>
      <c r="X780" s="7" t="str">
        <f t="shared" si="171"/>
        <v>0501</v>
      </c>
      <c r="Y780" s="7">
        <f ca="1">IF(H780&lt;$C$1,YEAR(TODAY())+1,YEAR(TODAY()))</f>
        <v>2021</v>
      </c>
      <c r="Z780" s="8" t="str">
        <f t="shared" si="172"/>
        <v>0930</v>
      </c>
      <c r="AA780" s="9">
        <f t="shared" ca="1" si="180"/>
        <v>44317</v>
      </c>
      <c r="AB780" s="9">
        <f t="shared" ca="1" si="181"/>
        <v>44469</v>
      </c>
    </row>
    <row r="781" spans="1:28" x14ac:dyDescent="0.7">
      <c r="A781" s="1" t="s">
        <v>796</v>
      </c>
      <c r="B781" s="1" t="s">
        <v>117</v>
      </c>
      <c r="C781" s="1">
        <v>5</v>
      </c>
      <c r="E781" s="4">
        <v>101</v>
      </c>
      <c r="F781" s="4" t="str">
        <f t="shared" si="173"/>
        <v/>
      </c>
      <c r="G781" s="4" t="str">
        <f t="shared" si="174"/>
        <v/>
      </c>
      <c r="H781" s="4">
        <v>1231</v>
      </c>
      <c r="I781" s="3">
        <v>0</v>
      </c>
      <c r="J781" s="3" t="str">
        <f t="shared" si="175"/>
        <v/>
      </c>
      <c r="K781" s="3" t="str">
        <f t="shared" si="176"/>
        <v/>
      </c>
      <c r="L781" s="11">
        <v>0.99930555555555556</v>
      </c>
      <c r="M781" s="1" t="str">
        <f ca="1">IF(E781&lt;=H781,IF(AND($C$1&gt;=E781,$C$1&lt;=H781),"〇","×"),IF(AND($C$1&gt;=E781,$C$1&lt;=F781),"〇","×"))</f>
        <v>〇</v>
      </c>
      <c r="N781" s="1" t="str">
        <f>IF(E781&gt;H781,IF(AND($C$1&gt;=G781,$C$1&lt;=H781),"〇","×"),"")</f>
        <v/>
      </c>
      <c r="O781" s="1" t="str">
        <f t="shared" ca="1" si="168"/>
        <v>〇</v>
      </c>
      <c r="P781" s="1" t="str">
        <f t="shared" si="169"/>
        <v/>
      </c>
      <c r="Q781" s="1" t="str">
        <f t="shared" ca="1" si="170"/>
        <v>◎</v>
      </c>
      <c r="R781" s="1">
        <f ca="1">IF(OR(M781="〇",N781="〇"),DATEDIF($A$1,AB781,"d")+1,"-")</f>
        <v>94</v>
      </c>
      <c r="S781" s="1" t="str">
        <f ca="1">IF(AND(M781="×",OR(N781="×",N781="")),DATEDIF($A$1,AA781,"d"),"-")</f>
        <v>-</v>
      </c>
      <c r="T781" s="10">
        <f t="shared" ca="1" si="177"/>
        <v>365</v>
      </c>
      <c r="U781" s="11">
        <f t="shared" si="178"/>
        <v>0.99930555555555556</v>
      </c>
      <c r="V781" s="11" t="str">
        <f t="shared" ca="1" si="179"/>
        <v>いつでも</v>
      </c>
      <c r="W781" s="7">
        <f ca="1">IF(OR(M781="〇",N781="〇"),IF(E781&lt;=$C$1,YEAR(TODAY()),YEAR(TODAY())-1),IF(E781&lt;=$C$1,YEAR(TODAY())+1,YEAR(TODAY())))</f>
        <v>2021</v>
      </c>
      <c r="X781" s="7" t="str">
        <f t="shared" si="171"/>
        <v>0101</v>
      </c>
      <c r="Y781" s="7">
        <f ca="1">IF(H781&lt;$C$1,YEAR(TODAY())+1,YEAR(TODAY()))</f>
        <v>2021</v>
      </c>
      <c r="Z781" s="8" t="str">
        <f t="shared" si="172"/>
        <v>1231</v>
      </c>
      <c r="AA781" s="9">
        <f t="shared" ca="1" si="180"/>
        <v>44197</v>
      </c>
      <c r="AB781" s="9">
        <f t="shared" ca="1" si="181"/>
        <v>44561</v>
      </c>
    </row>
    <row r="782" spans="1:28" x14ac:dyDescent="0.7">
      <c r="A782" s="1" t="s">
        <v>797</v>
      </c>
      <c r="B782" s="1" t="s">
        <v>60</v>
      </c>
      <c r="C782" s="1">
        <v>2</v>
      </c>
      <c r="E782" s="4">
        <v>101</v>
      </c>
      <c r="F782" s="4" t="str">
        <f t="shared" si="173"/>
        <v/>
      </c>
      <c r="G782" s="4" t="str">
        <f t="shared" si="174"/>
        <v/>
      </c>
      <c r="H782" s="4">
        <v>1231</v>
      </c>
      <c r="I782" s="3">
        <v>0</v>
      </c>
      <c r="J782" s="3" t="str">
        <f t="shared" si="175"/>
        <v/>
      </c>
      <c r="K782" s="3" t="str">
        <f t="shared" si="176"/>
        <v/>
      </c>
      <c r="L782" s="11">
        <v>0.99930555555555556</v>
      </c>
      <c r="M782" s="1" t="str">
        <f ca="1">IF(E782&lt;=H782,IF(AND($C$1&gt;=E782,$C$1&lt;=H782),"〇","×"),IF(AND($C$1&gt;=E782,$C$1&lt;=F782),"〇","×"))</f>
        <v>〇</v>
      </c>
      <c r="N782" s="1" t="str">
        <f>IF(E782&gt;H782,IF(AND($C$1&gt;=G782,$C$1&lt;=H782),"〇","×"),"")</f>
        <v/>
      </c>
      <c r="O782" s="1" t="str">
        <f t="shared" ca="1" si="168"/>
        <v>〇</v>
      </c>
      <c r="P782" s="1" t="str">
        <f t="shared" si="169"/>
        <v/>
      </c>
      <c r="Q782" s="1" t="str">
        <f t="shared" ca="1" si="170"/>
        <v>◎</v>
      </c>
      <c r="R782" s="1">
        <f ca="1">IF(OR(M782="〇",N782="〇"),DATEDIF($A$1,AB782,"d")+1,"-")</f>
        <v>94</v>
      </c>
      <c r="S782" s="1" t="str">
        <f ca="1">IF(AND(M782="×",OR(N782="×",N782="")),DATEDIF($A$1,AA782,"d"),"-")</f>
        <v>-</v>
      </c>
      <c r="T782" s="10">
        <f t="shared" ca="1" si="177"/>
        <v>365</v>
      </c>
      <c r="U782" s="11">
        <f t="shared" si="178"/>
        <v>0.99930555555555556</v>
      </c>
      <c r="V782" s="11" t="str">
        <f t="shared" ca="1" si="179"/>
        <v>いつでも</v>
      </c>
      <c r="W782" s="7">
        <f ca="1">IF(OR(M782="〇",N782="〇"),IF(E782&lt;=$C$1,YEAR(TODAY()),YEAR(TODAY())-1),IF(E782&lt;=$C$1,YEAR(TODAY())+1,YEAR(TODAY())))</f>
        <v>2021</v>
      </c>
      <c r="X782" s="7" t="str">
        <f t="shared" si="171"/>
        <v>0101</v>
      </c>
      <c r="Y782" s="7">
        <f ca="1">IF(H782&lt;$C$1,YEAR(TODAY())+1,YEAR(TODAY()))</f>
        <v>2021</v>
      </c>
      <c r="Z782" s="8" t="str">
        <f t="shared" si="172"/>
        <v>1231</v>
      </c>
      <c r="AA782" s="9">
        <f t="shared" ca="1" si="180"/>
        <v>44197</v>
      </c>
      <c r="AB782" s="9">
        <f t="shared" ca="1" si="181"/>
        <v>44561</v>
      </c>
    </row>
    <row r="783" spans="1:28" x14ac:dyDescent="0.7">
      <c r="A783" s="1" t="s">
        <v>798</v>
      </c>
      <c r="B783" s="1" t="s">
        <v>114</v>
      </c>
      <c r="C783" s="1">
        <v>2</v>
      </c>
      <c r="E783" s="4">
        <v>601</v>
      </c>
      <c r="F783" s="4" t="str">
        <f t="shared" si="173"/>
        <v/>
      </c>
      <c r="G783" s="4" t="str">
        <f t="shared" si="174"/>
        <v/>
      </c>
      <c r="H783" s="4">
        <v>930</v>
      </c>
      <c r="I783" s="3">
        <v>0</v>
      </c>
      <c r="J783" s="3" t="str">
        <f t="shared" si="175"/>
        <v/>
      </c>
      <c r="K783" s="3" t="str">
        <f t="shared" si="176"/>
        <v/>
      </c>
      <c r="L783" s="11">
        <v>0.99930555555555556</v>
      </c>
      <c r="M783" s="1" t="str">
        <f ca="1">IF(E783&lt;=H783,IF(AND($C$1&gt;=E783,$C$1&lt;=H783),"〇","×"),IF(AND($C$1&gt;=E783,$C$1&lt;=F783),"〇","×"))</f>
        <v>〇</v>
      </c>
      <c r="N783" s="1" t="str">
        <f>IF(E783&gt;H783,IF(AND($C$1&gt;=G783,$C$1&lt;=H783),"〇","×"),"")</f>
        <v/>
      </c>
      <c r="O783" s="1" t="str">
        <f t="shared" ca="1" si="168"/>
        <v>〇</v>
      </c>
      <c r="P783" s="1" t="str">
        <f t="shared" si="169"/>
        <v/>
      </c>
      <c r="Q783" s="1" t="str">
        <f t="shared" ca="1" si="170"/>
        <v>◎</v>
      </c>
      <c r="R783" s="1">
        <f ca="1">IF(OR(M783="〇",N783="〇"),DATEDIF($A$1,AB783,"d")+1,"-")</f>
        <v>2</v>
      </c>
      <c r="S783" s="1" t="str">
        <f ca="1">IF(AND(M783="×",OR(N783="×",N783="")),DATEDIF($A$1,AA783,"d"),"-")</f>
        <v>-</v>
      </c>
      <c r="T783" s="10">
        <f t="shared" ca="1" si="177"/>
        <v>122</v>
      </c>
      <c r="U783" s="11">
        <f t="shared" si="178"/>
        <v>0.99930555555555556</v>
      </c>
      <c r="V783" s="11" t="str">
        <f t="shared" ca="1" si="179"/>
        <v>いつでも</v>
      </c>
      <c r="W783" s="7">
        <f ca="1">IF(OR(M783="〇",N783="〇"),IF(E783&lt;=$C$1,YEAR(TODAY()),YEAR(TODAY())-1),IF(E783&lt;=$C$1,YEAR(TODAY())+1,YEAR(TODAY())))</f>
        <v>2021</v>
      </c>
      <c r="X783" s="7" t="str">
        <f t="shared" si="171"/>
        <v>0601</v>
      </c>
      <c r="Y783" s="7">
        <f ca="1">IF(H783&lt;$C$1,YEAR(TODAY())+1,YEAR(TODAY()))</f>
        <v>2021</v>
      </c>
      <c r="Z783" s="8" t="str">
        <f t="shared" si="172"/>
        <v>0930</v>
      </c>
      <c r="AA783" s="9">
        <f t="shared" ca="1" si="180"/>
        <v>44348</v>
      </c>
      <c r="AB783" s="9">
        <f t="shared" ca="1" si="181"/>
        <v>44469</v>
      </c>
    </row>
    <row r="784" spans="1:28" x14ac:dyDescent="0.7">
      <c r="A784" s="1" t="s">
        <v>799</v>
      </c>
      <c r="B784" s="1" t="s">
        <v>116</v>
      </c>
      <c r="C784" s="1">
        <v>2</v>
      </c>
      <c r="E784" s="4">
        <v>501</v>
      </c>
      <c r="F784" s="4" t="str">
        <f t="shared" si="173"/>
        <v/>
      </c>
      <c r="G784" s="4" t="str">
        <f t="shared" si="174"/>
        <v/>
      </c>
      <c r="H784" s="4">
        <v>831</v>
      </c>
      <c r="I784" s="3">
        <v>0</v>
      </c>
      <c r="J784" s="3" t="str">
        <f t="shared" si="175"/>
        <v/>
      </c>
      <c r="K784" s="3" t="str">
        <f t="shared" si="176"/>
        <v/>
      </c>
      <c r="L784" s="11">
        <v>0.99930555555555556</v>
      </c>
      <c r="M784" s="1" t="str">
        <f ca="1">IF(E784&lt;=H784,IF(AND($C$1&gt;=E784,$C$1&lt;=H784),"〇","×"),IF(AND($C$1&gt;=E784,$C$1&lt;=F784),"〇","×"))</f>
        <v>×</v>
      </c>
      <c r="N784" s="1" t="str">
        <f>IF(E784&gt;H784,IF(AND($C$1&gt;=G784,$C$1&lt;=H784),"〇","×"),"")</f>
        <v/>
      </c>
      <c r="O784" s="1" t="str">
        <f t="shared" ref="O784:O847" ca="1" si="182">IF(I784&lt;L784,IF(AND($B$1&gt;=I784,$B$1&lt;=L784),"〇","×"),IF(AND($B$1&gt;=I784,$B$1&lt;=J784),"〇","×"))</f>
        <v>〇</v>
      </c>
      <c r="P784" s="1" t="str">
        <f t="shared" ref="P784:P847" si="183">IF(I784&gt;L784,IF(AND($B$1&gt;=K784,$B$1&lt;=L784),"〇","×"),"")</f>
        <v/>
      </c>
      <c r="Q784" s="1" t="str">
        <f t="shared" ref="Q784:Q847" ca="1" si="184">IF(AND(OR(M784="〇",N784="〇"),OR(O784="〇",P784="〇")),"◎","×")</f>
        <v>×</v>
      </c>
      <c r="R784" s="1" t="str">
        <f ca="1">IF(OR(M784="〇",N784="〇"),DATEDIF($A$1,AB784,"d")+1,"-")</f>
        <v>-</v>
      </c>
      <c r="S784" s="1">
        <f ca="1">IF(AND(M784="×",OR(N784="×",N784="")),DATEDIF($A$1,AA784,"d"),"-")</f>
        <v>214</v>
      </c>
      <c r="T784" s="10">
        <f t="shared" ca="1" si="177"/>
        <v>123</v>
      </c>
      <c r="U784" s="11">
        <f t="shared" si="178"/>
        <v>0.99930555555555556</v>
      </c>
      <c r="V784" s="11" t="str">
        <f t="shared" ca="1" si="179"/>
        <v>-</v>
      </c>
      <c r="W784" s="7">
        <f ca="1">IF(OR(M784="〇",N784="〇"),IF(E784&lt;=$C$1,YEAR(TODAY()),YEAR(TODAY())-1),IF(E784&lt;=$C$1,YEAR(TODAY())+1,YEAR(TODAY())))</f>
        <v>2022</v>
      </c>
      <c r="X784" s="7" t="str">
        <f t="shared" si="171"/>
        <v>0501</v>
      </c>
      <c r="Y784" s="7">
        <f ca="1">IF(H784&lt;$C$1,YEAR(TODAY())+1,YEAR(TODAY()))</f>
        <v>2022</v>
      </c>
      <c r="Z784" s="8" t="str">
        <f t="shared" si="172"/>
        <v>0831</v>
      </c>
      <c r="AA784" s="9">
        <f t="shared" ca="1" si="180"/>
        <v>44682</v>
      </c>
      <c r="AB784" s="9">
        <f t="shared" ca="1" si="181"/>
        <v>44804</v>
      </c>
    </row>
    <row r="785" spans="1:28" x14ac:dyDescent="0.7">
      <c r="A785" s="1" t="s">
        <v>800</v>
      </c>
      <c r="B785" s="1" t="s">
        <v>115</v>
      </c>
      <c r="C785" s="1">
        <v>2</v>
      </c>
      <c r="E785" s="4">
        <v>701</v>
      </c>
      <c r="F785" s="4" t="str">
        <f t="shared" si="173"/>
        <v/>
      </c>
      <c r="G785" s="4" t="str">
        <f t="shared" si="174"/>
        <v/>
      </c>
      <c r="H785" s="4">
        <v>1130</v>
      </c>
      <c r="I785" s="3">
        <v>0</v>
      </c>
      <c r="J785" s="3" t="str">
        <f t="shared" si="175"/>
        <v/>
      </c>
      <c r="K785" s="3" t="str">
        <f t="shared" si="176"/>
        <v/>
      </c>
      <c r="L785" s="11">
        <v>0.99930555555555556</v>
      </c>
      <c r="M785" s="1" t="str">
        <f ca="1">IF(E785&lt;=H785,IF(AND($C$1&gt;=E785,$C$1&lt;=H785),"〇","×"),IF(AND($C$1&gt;=E785,$C$1&lt;=F785),"〇","×"))</f>
        <v>〇</v>
      </c>
      <c r="N785" s="1" t="str">
        <f>IF(E785&gt;H785,IF(AND($C$1&gt;=G785,$C$1&lt;=H785),"〇","×"),"")</f>
        <v/>
      </c>
      <c r="O785" s="1" t="str">
        <f t="shared" ca="1" si="182"/>
        <v>〇</v>
      </c>
      <c r="P785" s="1" t="str">
        <f t="shared" si="183"/>
        <v/>
      </c>
      <c r="Q785" s="1" t="str">
        <f t="shared" ca="1" si="184"/>
        <v>◎</v>
      </c>
      <c r="R785" s="1">
        <f ca="1">IF(OR(M785="〇",N785="〇"),DATEDIF($A$1,AB785,"d")+1,"-")</f>
        <v>63</v>
      </c>
      <c r="S785" s="1" t="str">
        <f ca="1">IF(AND(M785="×",OR(N785="×",N785="")),DATEDIF($A$1,AA785,"d"),"-")</f>
        <v>-</v>
      </c>
      <c r="T785" s="10">
        <f t="shared" ca="1" si="177"/>
        <v>153</v>
      </c>
      <c r="U785" s="11">
        <f t="shared" si="178"/>
        <v>0.99930555555555556</v>
      </c>
      <c r="V785" s="11" t="str">
        <f t="shared" ca="1" si="179"/>
        <v>いつでも</v>
      </c>
      <c r="W785" s="7">
        <f ca="1">IF(OR(M785="〇",N785="〇"),IF(E785&lt;=$C$1,YEAR(TODAY()),YEAR(TODAY())-1),IF(E785&lt;=$C$1,YEAR(TODAY())+1,YEAR(TODAY())))</f>
        <v>2021</v>
      </c>
      <c r="X785" s="7" t="str">
        <f t="shared" si="171"/>
        <v>0701</v>
      </c>
      <c r="Y785" s="7">
        <f ca="1">IF(H785&lt;$C$1,YEAR(TODAY())+1,YEAR(TODAY()))</f>
        <v>2021</v>
      </c>
      <c r="Z785" s="8" t="str">
        <f t="shared" si="172"/>
        <v>1130</v>
      </c>
      <c r="AA785" s="9">
        <f t="shared" ca="1" si="180"/>
        <v>44378</v>
      </c>
      <c r="AB785" s="9">
        <f t="shared" ca="1" si="181"/>
        <v>44530</v>
      </c>
    </row>
    <row r="786" spans="1:28" x14ac:dyDescent="0.7">
      <c r="A786" s="1" t="s">
        <v>801</v>
      </c>
      <c r="B786" s="1" t="s">
        <v>117</v>
      </c>
      <c r="C786" s="1">
        <v>4</v>
      </c>
      <c r="E786" s="4">
        <v>501</v>
      </c>
      <c r="F786" s="4" t="str">
        <f t="shared" si="173"/>
        <v/>
      </c>
      <c r="G786" s="4" t="str">
        <f t="shared" si="174"/>
        <v/>
      </c>
      <c r="H786" s="4">
        <v>1031</v>
      </c>
      <c r="I786" s="3">
        <v>0</v>
      </c>
      <c r="J786" s="3" t="str">
        <f t="shared" si="175"/>
        <v/>
      </c>
      <c r="K786" s="3" t="str">
        <f t="shared" si="176"/>
        <v/>
      </c>
      <c r="L786" s="11">
        <v>0.99930555555555556</v>
      </c>
      <c r="M786" s="1" t="str">
        <f ca="1">IF(E786&lt;=H786,IF(AND($C$1&gt;=E786,$C$1&lt;=H786),"〇","×"),IF(AND($C$1&gt;=E786,$C$1&lt;=F786),"〇","×"))</f>
        <v>〇</v>
      </c>
      <c r="N786" s="1" t="str">
        <f>IF(E786&gt;H786,IF(AND($C$1&gt;=G786,$C$1&lt;=H786),"〇","×"),"")</f>
        <v/>
      </c>
      <c r="O786" s="1" t="str">
        <f t="shared" ca="1" si="182"/>
        <v>〇</v>
      </c>
      <c r="P786" s="1" t="str">
        <f t="shared" si="183"/>
        <v/>
      </c>
      <c r="Q786" s="1" t="str">
        <f t="shared" ca="1" si="184"/>
        <v>◎</v>
      </c>
      <c r="R786" s="1">
        <f ca="1">IF(OR(M786="〇",N786="〇"),DATEDIF($A$1,AB786,"d")+1,"-")</f>
        <v>33</v>
      </c>
      <c r="S786" s="1" t="str">
        <f ca="1">IF(AND(M786="×",OR(N786="×",N786="")),DATEDIF($A$1,AA786,"d"),"-")</f>
        <v>-</v>
      </c>
      <c r="T786" s="10">
        <f t="shared" ca="1" si="177"/>
        <v>184</v>
      </c>
      <c r="U786" s="11">
        <f t="shared" si="178"/>
        <v>0.99930555555555556</v>
      </c>
      <c r="V786" s="11" t="str">
        <f t="shared" ca="1" si="179"/>
        <v>いつでも</v>
      </c>
      <c r="W786" s="7">
        <f ca="1">IF(OR(M786="〇",N786="〇"),IF(E786&lt;=$C$1,YEAR(TODAY()),YEAR(TODAY())-1),IF(E786&lt;=$C$1,YEAR(TODAY())+1,YEAR(TODAY())))</f>
        <v>2021</v>
      </c>
      <c r="X786" s="7" t="str">
        <f t="shared" si="171"/>
        <v>0501</v>
      </c>
      <c r="Y786" s="7">
        <f ca="1">IF(H786&lt;$C$1,YEAR(TODAY())+1,YEAR(TODAY()))</f>
        <v>2021</v>
      </c>
      <c r="Z786" s="8" t="str">
        <f t="shared" si="172"/>
        <v>1031</v>
      </c>
      <c r="AA786" s="9">
        <f t="shared" ca="1" si="180"/>
        <v>44317</v>
      </c>
      <c r="AB786" s="9">
        <f t="shared" ca="1" si="181"/>
        <v>44500</v>
      </c>
    </row>
    <row r="787" spans="1:28" x14ac:dyDescent="0.7">
      <c r="A787" s="1" t="s">
        <v>802</v>
      </c>
      <c r="B787" s="1" t="s">
        <v>114</v>
      </c>
      <c r="C787" s="1">
        <v>2</v>
      </c>
      <c r="E787" s="4">
        <v>501</v>
      </c>
      <c r="F787" s="4" t="str">
        <f t="shared" si="173"/>
        <v/>
      </c>
      <c r="G787" s="4" t="str">
        <f t="shared" si="174"/>
        <v/>
      </c>
      <c r="H787" s="4">
        <v>831</v>
      </c>
      <c r="I787" s="3">
        <v>0</v>
      </c>
      <c r="J787" s="3" t="str">
        <f t="shared" si="175"/>
        <v/>
      </c>
      <c r="K787" s="3" t="str">
        <f t="shared" si="176"/>
        <v/>
      </c>
      <c r="L787" s="11">
        <v>0.99930555555555556</v>
      </c>
      <c r="M787" s="1" t="str">
        <f ca="1">IF(E787&lt;=H787,IF(AND($C$1&gt;=E787,$C$1&lt;=H787),"〇","×"),IF(AND($C$1&gt;=E787,$C$1&lt;=F787),"〇","×"))</f>
        <v>×</v>
      </c>
      <c r="N787" s="1" t="str">
        <f>IF(E787&gt;H787,IF(AND($C$1&gt;=G787,$C$1&lt;=H787),"〇","×"),"")</f>
        <v/>
      </c>
      <c r="O787" s="1" t="str">
        <f t="shared" ca="1" si="182"/>
        <v>〇</v>
      </c>
      <c r="P787" s="1" t="str">
        <f t="shared" si="183"/>
        <v/>
      </c>
      <c r="Q787" s="1" t="str">
        <f t="shared" ca="1" si="184"/>
        <v>×</v>
      </c>
      <c r="R787" s="1" t="str">
        <f ca="1">IF(OR(M787="〇",N787="〇"),DATEDIF($A$1,AB787,"d")+1,"-")</f>
        <v>-</v>
      </c>
      <c r="S787" s="1">
        <f ca="1">IF(AND(M787="×",OR(N787="×",N787="")),DATEDIF($A$1,AA787,"d"),"-")</f>
        <v>214</v>
      </c>
      <c r="T787" s="10">
        <f t="shared" ca="1" si="177"/>
        <v>123</v>
      </c>
      <c r="U787" s="11">
        <f t="shared" si="178"/>
        <v>0.99930555555555556</v>
      </c>
      <c r="V787" s="11" t="str">
        <f t="shared" ca="1" si="179"/>
        <v>-</v>
      </c>
      <c r="W787" s="7">
        <f ca="1">IF(OR(M787="〇",N787="〇"),IF(E787&lt;=$C$1,YEAR(TODAY()),YEAR(TODAY())-1),IF(E787&lt;=$C$1,YEAR(TODAY())+1,YEAR(TODAY())))</f>
        <v>2022</v>
      </c>
      <c r="X787" s="7" t="str">
        <f t="shared" si="171"/>
        <v>0501</v>
      </c>
      <c r="Y787" s="7">
        <f ca="1">IF(H787&lt;$C$1,YEAR(TODAY())+1,YEAR(TODAY()))</f>
        <v>2022</v>
      </c>
      <c r="Z787" s="8" t="str">
        <f t="shared" si="172"/>
        <v>0831</v>
      </c>
      <c r="AA787" s="9">
        <f t="shared" ca="1" si="180"/>
        <v>44682</v>
      </c>
      <c r="AB787" s="9">
        <f t="shared" ca="1" si="181"/>
        <v>44804</v>
      </c>
    </row>
    <row r="788" spans="1:28" x14ac:dyDescent="0.7">
      <c r="A788" s="1" t="s">
        <v>803</v>
      </c>
      <c r="B788" s="1" t="s">
        <v>60</v>
      </c>
      <c r="C788" s="1">
        <v>2</v>
      </c>
      <c r="E788" s="4">
        <v>801</v>
      </c>
      <c r="F788" s="4" t="str">
        <f t="shared" si="173"/>
        <v/>
      </c>
      <c r="G788" s="4" t="str">
        <f t="shared" si="174"/>
        <v/>
      </c>
      <c r="H788" s="4">
        <v>1031</v>
      </c>
      <c r="I788" s="3">
        <v>0</v>
      </c>
      <c r="J788" s="3" t="str">
        <f t="shared" si="175"/>
        <v/>
      </c>
      <c r="K788" s="3" t="str">
        <f t="shared" si="176"/>
        <v/>
      </c>
      <c r="L788" s="11">
        <v>0.99930555555555556</v>
      </c>
      <c r="M788" s="1" t="str">
        <f ca="1">IF(E788&lt;=H788,IF(AND($C$1&gt;=E788,$C$1&lt;=H788),"〇","×"),IF(AND($C$1&gt;=E788,$C$1&lt;=F788),"〇","×"))</f>
        <v>〇</v>
      </c>
      <c r="N788" s="1" t="str">
        <f>IF(E788&gt;H788,IF(AND($C$1&gt;=G788,$C$1&lt;=H788),"〇","×"),"")</f>
        <v/>
      </c>
      <c r="O788" s="1" t="str">
        <f t="shared" ca="1" si="182"/>
        <v>〇</v>
      </c>
      <c r="P788" s="1" t="str">
        <f t="shared" si="183"/>
        <v/>
      </c>
      <c r="Q788" s="1" t="str">
        <f t="shared" ca="1" si="184"/>
        <v>◎</v>
      </c>
      <c r="R788" s="1">
        <f ca="1">IF(OR(M788="〇",N788="〇"),DATEDIF($A$1,AB788,"d")+1,"-")</f>
        <v>33</v>
      </c>
      <c r="S788" s="1" t="str">
        <f ca="1">IF(AND(M788="×",OR(N788="×",N788="")),DATEDIF($A$1,AA788,"d"),"-")</f>
        <v>-</v>
      </c>
      <c r="T788" s="10">
        <f t="shared" ca="1" si="177"/>
        <v>92</v>
      </c>
      <c r="U788" s="11">
        <f t="shared" si="178"/>
        <v>0.99930555555555556</v>
      </c>
      <c r="V788" s="11" t="str">
        <f t="shared" ca="1" si="179"/>
        <v>いつでも</v>
      </c>
      <c r="W788" s="7">
        <f ca="1">IF(OR(M788="〇",N788="〇"),IF(E788&lt;=$C$1,YEAR(TODAY()),YEAR(TODAY())-1),IF(E788&lt;=$C$1,YEAR(TODAY())+1,YEAR(TODAY())))</f>
        <v>2021</v>
      </c>
      <c r="X788" s="7" t="str">
        <f t="shared" si="171"/>
        <v>0801</v>
      </c>
      <c r="Y788" s="7">
        <f ca="1">IF(H788&lt;$C$1,YEAR(TODAY())+1,YEAR(TODAY()))</f>
        <v>2021</v>
      </c>
      <c r="Z788" s="8" t="str">
        <f t="shared" si="172"/>
        <v>1031</v>
      </c>
      <c r="AA788" s="9">
        <f t="shared" ca="1" si="180"/>
        <v>44409</v>
      </c>
      <c r="AB788" s="9">
        <f t="shared" ca="1" si="181"/>
        <v>44500</v>
      </c>
    </row>
    <row r="789" spans="1:28" x14ac:dyDescent="0.7">
      <c r="A789" s="1" t="s">
        <v>804</v>
      </c>
      <c r="B789" s="1" t="s">
        <v>114</v>
      </c>
      <c r="C789" s="1">
        <v>4</v>
      </c>
      <c r="E789" s="4">
        <v>101</v>
      </c>
      <c r="F789" s="4" t="str">
        <f t="shared" si="173"/>
        <v/>
      </c>
      <c r="G789" s="4" t="str">
        <f t="shared" si="174"/>
        <v/>
      </c>
      <c r="H789" s="4">
        <v>1231</v>
      </c>
      <c r="I789" s="3">
        <v>0</v>
      </c>
      <c r="J789" s="3" t="str">
        <f t="shared" si="175"/>
        <v/>
      </c>
      <c r="K789" s="3" t="str">
        <f t="shared" si="176"/>
        <v/>
      </c>
      <c r="L789" s="11">
        <v>0.99930555555555556</v>
      </c>
      <c r="M789" s="1" t="str">
        <f ca="1">IF(E789&lt;=H789,IF(AND($C$1&gt;=E789,$C$1&lt;=H789),"〇","×"),IF(AND($C$1&gt;=E789,$C$1&lt;=F789),"〇","×"))</f>
        <v>〇</v>
      </c>
      <c r="N789" s="1" t="str">
        <f>IF(E789&gt;H789,IF(AND($C$1&gt;=G789,$C$1&lt;=H789),"〇","×"),"")</f>
        <v/>
      </c>
      <c r="O789" s="1" t="str">
        <f t="shared" ca="1" si="182"/>
        <v>〇</v>
      </c>
      <c r="P789" s="1" t="str">
        <f t="shared" si="183"/>
        <v/>
      </c>
      <c r="Q789" s="1" t="str">
        <f t="shared" ca="1" si="184"/>
        <v>◎</v>
      </c>
      <c r="R789" s="1">
        <f ca="1">IF(OR(M789="〇",N789="〇"),DATEDIF($A$1,AB789,"d")+1,"-")</f>
        <v>94</v>
      </c>
      <c r="S789" s="1" t="str">
        <f ca="1">IF(AND(M789="×",OR(N789="×",N789="")),DATEDIF($A$1,AA789,"d"),"-")</f>
        <v>-</v>
      </c>
      <c r="T789" s="10">
        <f t="shared" ca="1" si="177"/>
        <v>365</v>
      </c>
      <c r="U789" s="11">
        <f t="shared" si="178"/>
        <v>0.99930555555555556</v>
      </c>
      <c r="V789" s="11" t="str">
        <f t="shared" ca="1" si="179"/>
        <v>いつでも</v>
      </c>
      <c r="W789" s="7">
        <f ca="1">IF(OR(M789="〇",N789="〇"),IF(E789&lt;=$C$1,YEAR(TODAY()),YEAR(TODAY())-1),IF(E789&lt;=$C$1,YEAR(TODAY())+1,YEAR(TODAY())))</f>
        <v>2021</v>
      </c>
      <c r="X789" s="7" t="str">
        <f t="shared" si="171"/>
        <v>0101</v>
      </c>
      <c r="Y789" s="7">
        <f ca="1">IF(H789&lt;$C$1,YEAR(TODAY())+1,YEAR(TODAY()))</f>
        <v>2021</v>
      </c>
      <c r="Z789" s="8" t="str">
        <f t="shared" si="172"/>
        <v>1231</v>
      </c>
      <c r="AA789" s="9">
        <f t="shared" ca="1" si="180"/>
        <v>44197</v>
      </c>
      <c r="AB789" s="9">
        <f t="shared" ca="1" si="181"/>
        <v>44561</v>
      </c>
    </row>
    <row r="790" spans="1:28" x14ac:dyDescent="0.7">
      <c r="A790" s="1" t="s">
        <v>805</v>
      </c>
      <c r="B790" s="1" t="s">
        <v>116</v>
      </c>
      <c r="C790" s="1">
        <v>2</v>
      </c>
      <c r="E790" s="4">
        <v>901</v>
      </c>
      <c r="F790" s="4">
        <f t="shared" si="173"/>
        <v>1231</v>
      </c>
      <c r="G790" s="4">
        <f t="shared" si="174"/>
        <v>101</v>
      </c>
      <c r="H790" s="4">
        <v>331</v>
      </c>
      <c r="I790" s="3">
        <v>0</v>
      </c>
      <c r="J790" s="3" t="str">
        <f t="shared" si="175"/>
        <v/>
      </c>
      <c r="K790" s="3" t="str">
        <f t="shared" si="176"/>
        <v/>
      </c>
      <c r="L790" s="11">
        <v>0.99930555555555556</v>
      </c>
      <c r="M790" s="1" t="str">
        <f ca="1">IF(E790&lt;=H790,IF(AND($C$1&gt;=E790,$C$1&lt;=H790),"〇","×"),IF(AND($C$1&gt;=E790,$C$1&lt;=F790),"〇","×"))</f>
        <v>〇</v>
      </c>
      <c r="N790" s="1" t="str">
        <f ca="1">IF(E790&gt;H790,IF(AND($C$1&gt;=G790,$C$1&lt;=H790),"〇","×"),"")</f>
        <v>×</v>
      </c>
      <c r="O790" s="1" t="str">
        <f t="shared" ca="1" si="182"/>
        <v>〇</v>
      </c>
      <c r="P790" s="1" t="str">
        <f t="shared" si="183"/>
        <v/>
      </c>
      <c r="Q790" s="1" t="str">
        <f t="shared" ca="1" si="184"/>
        <v>◎</v>
      </c>
      <c r="R790" s="1">
        <f ca="1">IF(OR(M790="〇",N790="〇"),DATEDIF($A$1,AB790,"d")+1,"-")</f>
        <v>184</v>
      </c>
      <c r="S790" s="1" t="str">
        <f ca="1">IF(AND(M790="×",OR(N790="×",N790="")),DATEDIF($A$1,AA790,"d"),"-")</f>
        <v>-</v>
      </c>
      <c r="T790" s="10">
        <f t="shared" ca="1" si="177"/>
        <v>212</v>
      </c>
      <c r="U790" s="11">
        <f t="shared" si="178"/>
        <v>0.99930555555555556</v>
      </c>
      <c r="V790" s="11" t="str">
        <f t="shared" ca="1" si="179"/>
        <v>いつでも</v>
      </c>
      <c r="W790" s="7">
        <f ca="1">IF(OR(M790="〇",N790="〇"),IF(E790&lt;=$C$1,YEAR(TODAY()),YEAR(TODAY())-1),IF(E790&lt;=$C$1,YEAR(TODAY())+1,YEAR(TODAY())))</f>
        <v>2021</v>
      </c>
      <c r="X790" s="7" t="str">
        <f t="shared" si="171"/>
        <v>0901</v>
      </c>
      <c r="Y790" s="7">
        <f ca="1">IF(H790&lt;$C$1,YEAR(TODAY())+1,YEAR(TODAY()))</f>
        <v>2022</v>
      </c>
      <c r="Z790" s="8" t="str">
        <f t="shared" si="172"/>
        <v>0331</v>
      </c>
      <c r="AA790" s="9">
        <f t="shared" ca="1" si="180"/>
        <v>44440</v>
      </c>
      <c r="AB790" s="9">
        <f t="shared" ca="1" si="181"/>
        <v>44651</v>
      </c>
    </row>
    <row r="791" spans="1:28" x14ac:dyDescent="0.7">
      <c r="A791" s="1" t="s">
        <v>806</v>
      </c>
      <c r="B791" s="1" t="s">
        <v>115</v>
      </c>
      <c r="C791" s="1">
        <v>2</v>
      </c>
      <c r="E791" s="4">
        <v>501</v>
      </c>
      <c r="F791" s="4" t="str">
        <f t="shared" si="173"/>
        <v/>
      </c>
      <c r="G791" s="4" t="str">
        <f t="shared" si="174"/>
        <v/>
      </c>
      <c r="H791" s="4">
        <v>1130</v>
      </c>
      <c r="I791" s="3">
        <v>0</v>
      </c>
      <c r="J791" s="3" t="str">
        <f t="shared" si="175"/>
        <v/>
      </c>
      <c r="K791" s="3" t="str">
        <f t="shared" si="176"/>
        <v/>
      </c>
      <c r="L791" s="11">
        <v>0.99930555555555556</v>
      </c>
      <c r="M791" s="1" t="str">
        <f ca="1">IF(E791&lt;=H791,IF(AND($C$1&gt;=E791,$C$1&lt;=H791),"〇","×"),IF(AND($C$1&gt;=E791,$C$1&lt;=F791),"〇","×"))</f>
        <v>〇</v>
      </c>
      <c r="N791" s="1" t="str">
        <f>IF(E791&gt;H791,IF(AND($C$1&gt;=G791,$C$1&lt;=H791),"〇","×"),"")</f>
        <v/>
      </c>
      <c r="O791" s="1" t="str">
        <f t="shared" ca="1" si="182"/>
        <v>〇</v>
      </c>
      <c r="P791" s="1" t="str">
        <f t="shared" si="183"/>
        <v/>
      </c>
      <c r="Q791" s="1" t="str">
        <f t="shared" ca="1" si="184"/>
        <v>◎</v>
      </c>
      <c r="R791" s="1">
        <f ca="1">IF(OR(M791="〇",N791="〇"),DATEDIF($A$1,AB791,"d")+1,"-")</f>
        <v>63</v>
      </c>
      <c r="S791" s="1" t="str">
        <f ca="1">IF(AND(M791="×",OR(N791="×",N791="")),DATEDIF($A$1,AA791,"d"),"-")</f>
        <v>-</v>
      </c>
      <c r="T791" s="10">
        <f t="shared" ca="1" si="177"/>
        <v>214</v>
      </c>
      <c r="U791" s="11">
        <f t="shared" si="178"/>
        <v>0.99930555555555556</v>
      </c>
      <c r="V791" s="11" t="str">
        <f t="shared" ca="1" si="179"/>
        <v>いつでも</v>
      </c>
      <c r="W791" s="7">
        <f ca="1">IF(OR(M791="〇",N791="〇"),IF(E791&lt;=$C$1,YEAR(TODAY()),YEAR(TODAY())-1),IF(E791&lt;=$C$1,YEAR(TODAY())+1,YEAR(TODAY())))</f>
        <v>2021</v>
      </c>
      <c r="X791" s="7" t="str">
        <f t="shared" si="171"/>
        <v>0501</v>
      </c>
      <c r="Y791" s="7">
        <f ca="1">IF(H791&lt;$C$1,YEAR(TODAY())+1,YEAR(TODAY()))</f>
        <v>2021</v>
      </c>
      <c r="Z791" s="8" t="str">
        <f t="shared" si="172"/>
        <v>1130</v>
      </c>
      <c r="AA791" s="9">
        <f t="shared" ca="1" si="180"/>
        <v>44317</v>
      </c>
      <c r="AB791" s="9">
        <f t="shared" ca="1" si="181"/>
        <v>44530</v>
      </c>
    </row>
    <row r="792" spans="1:28" x14ac:dyDescent="0.7">
      <c r="A792" s="1" t="s">
        <v>807</v>
      </c>
      <c r="B792" s="1" t="s">
        <v>117</v>
      </c>
      <c r="C792" s="1">
        <v>5</v>
      </c>
      <c r="E792" s="4">
        <v>101</v>
      </c>
      <c r="F792" s="4" t="str">
        <f t="shared" si="173"/>
        <v/>
      </c>
      <c r="G792" s="4" t="str">
        <f t="shared" si="174"/>
        <v/>
      </c>
      <c r="H792" s="4">
        <v>1231</v>
      </c>
      <c r="I792" s="3">
        <v>0</v>
      </c>
      <c r="J792" s="3" t="str">
        <f t="shared" si="175"/>
        <v/>
      </c>
      <c r="K792" s="3" t="str">
        <f t="shared" si="176"/>
        <v/>
      </c>
      <c r="L792" s="11">
        <v>0.99930555555555556</v>
      </c>
      <c r="M792" s="1" t="str">
        <f ca="1">IF(E792&lt;=H792,IF(AND($C$1&gt;=E792,$C$1&lt;=H792),"〇","×"),IF(AND($C$1&gt;=E792,$C$1&lt;=F792),"〇","×"))</f>
        <v>〇</v>
      </c>
      <c r="N792" s="1" t="str">
        <f>IF(E792&gt;H792,IF(AND($C$1&gt;=G792,$C$1&lt;=H792),"〇","×"),"")</f>
        <v/>
      </c>
      <c r="O792" s="1" t="str">
        <f t="shared" ca="1" si="182"/>
        <v>〇</v>
      </c>
      <c r="P792" s="1" t="str">
        <f t="shared" si="183"/>
        <v/>
      </c>
      <c r="Q792" s="1" t="str">
        <f t="shared" ca="1" si="184"/>
        <v>◎</v>
      </c>
      <c r="R792" s="1">
        <f ca="1">IF(OR(M792="〇",N792="〇"),DATEDIF($A$1,AB792,"d")+1,"-")</f>
        <v>94</v>
      </c>
      <c r="S792" s="1" t="str">
        <f ca="1">IF(AND(M792="×",OR(N792="×",N792="")),DATEDIF($A$1,AA792,"d"),"-")</f>
        <v>-</v>
      </c>
      <c r="T792" s="10">
        <f t="shared" ca="1" si="177"/>
        <v>365</v>
      </c>
      <c r="U792" s="11">
        <f t="shared" si="178"/>
        <v>0.99930555555555556</v>
      </c>
      <c r="V792" s="11" t="str">
        <f t="shared" ca="1" si="179"/>
        <v>いつでも</v>
      </c>
      <c r="W792" s="7">
        <f ca="1">IF(OR(M792="〇",N792="〇"),IF(E792&lt;=$C$1,YEAR(TODAY()),YEAR(TODAY())-1),IF(E792&lt;=$C$1,YEAR(TODAY())+1,YEAR(TODAY())))</f>
        <v>2021</v>
      </c>
      <c r="X792" s="7" t="str">
        <f t="shared" si="171"/>
        <v>0101</v>
      </c>
      <c r="Y792" s="7">
        <f ca="1">IF(H792&lt;$C$1,YEAR(TODAY())+1,YEAR(TODAY()))</f>
        <v>2021</v>
      </c>
      <c r="Z792" s="8" t="str">
        <f t="shared" si="172"/>
        <v>1231</v>
      </c>
      <c r="AA792" s="9">
        <f t="shared" ca="1" si="180"/>
        <v>44197</v>
      </c>
      <c r="AB792" s="9">
        <f t="shared" ca="1" si="181"/>
        <v>44561</v>
      </c>
    </row>
    <row r="793" spans="1:28" x14ac:dyDescent="0.7">
      <c r="A793" s="1" t="s">
        <v>808</v>
      </c>
      <c r="B793" s="1" t="s">
        <v>60</v>
      </c>
      <c r="C793" s="1">
        <v>2</v>
      </c>
      <c r="E793" s="4">
        <v>101</v>
      </c>
      <c r="F793" s="4" t="str">
        <f t="shared" si="173"/>
        <v/>
      </c>
      <c r="G793" s="4" t="str">
        <f t="shared" si="174"/>
        <v/>
      </c>
      <c r="H793" s="4">
        <v>1231</v>
      </c>
      <c r="I793" s="3">
        <v>0</v>
      </c>
      <c r="J793" s="3" t="str">
        <f t="shared" si="175"/>
        <v/>
      </c>
      <c r="K793" s="3" t="str">
        <f t="shared" si="176"/>
        <v/>
      </c>
      <c r="L793" s="11">
        <v>0.99930555555555556</v>
      </c>
      <c r="M793" s="1" t="str">
        <f ca="1">IF(E793&lt;=H793,IF(AND($C$1&gt;=E793,$C$1&lt;=H793),"〇","×"),IF(AND($C$1&gt;=E793,$C$1&lt;=F793),"〇","×"))</f>
        <v>〇</v>
      </c>
      <c r="N793" s="1" t="str">
        <f>IF(E793&gt;H793,IF(AND($C$1&gt;=G793,$C$1&lt;=H793),"〇","×"),"")</f>
        <v/>
      </c>
      <c r="O793" s="1" t="str">
        <f t="shared" ca="1" si="182"/>
        <v>〇</v>
      </c>
      <c r="P793" s="1" t="str">
        <f t="shared" si="183"/>
        <v/>
      </c>
      <c r="Q793" s="1" t="str">
        <f t="shared" ca="1" si="184"/>
        <v>◎</v>
      </c>
      <c r="R793" s="1">
        <f ca="1">IF(OR(M793="〇",N793="〇"),DATEDIF($A$1,AB793,"d")+1,"-")</f>
        <v>94</v>
      </c>
      <c r="S793" s="1" t="str">
        <f ca="1">IF(AND(M793="×",OR(N793="×",N793="")),DATEDIF($A$1,AA793,"d"),"-")</f>
        <v>-</v>
      </c>
      <c r="T793" s="10">
        <f t="shared" ca="1" si="177"/>
        <v>365</v>
      </c>
      <c r="U793" s="11">
        <f t="shared" si="178"/>
        <v>0.99930555555555556</v>
      </c>
      <c r="V793" s="11" t="str">
        <f t="shared" ca="1" si="179"/>
        <v>いつでも</v>
      </c>
      <c r="W793" s="7">
        <f ca="1">IF(OR(M793="〇",N793="〇"),IF(E793&lt;=$C$1,YEAR(TODAY()),YEAR(TODAY())-1),IF(E793&lt;=$C$1,YEAR(TODAY())+1,YEAR(TODAY())))</f>
        <v>2021</v>
      </c>
      <c r="X793" s="7" t="str">
        <f t="shared" si="171"/>
        <v>0101</v>
      </c>
      <c r="Y793" s="7">
        <f ca="1">IF(H793&lt;$C$1,YEAR(TODAY())+1,YEAR(TODAY()))</f>
        <v>2021</v>
      </c>
      <c r="Z793" s="8" t="str">
        <f t="shared" si="172"/>
        <v>1231</v>
      </c>
      <c r="AA793" s="9">
        <f t="shared" ca="1" si="180"/>
        <v>44197</v>
      </c>
      <c r="AB793" s="9">
        <f t="shared" ca="1" si="181"/>
        <v>44561</v>
      </c>
    </row>
    <row r="794" spans="1:28" x14ac:dyDescent="0.7">
      <c r="A794" s="1" t="s">
        <v>809</v>
      </c>
      <c r="B794" s="1" t="s">
        <v>114</v>
      </c>
      <c r="C794" s="1">
        <v>2</v>
      </c>
      <c r="E794" s="4">
        <v>101</v>
      </c>
      <c r="F794" s="4" t="str">
        <f t="shared" si="173"/>
        <v/>
      </c>
      <c r="G794" s="4" t="str">
        <f t="shared" si="174"/>
        <v/>
      </c>
      <c r="H794" s="4">
        <v>1231</v>
      </c>
      <c r="I794" s="3">
        <v>0</v>
      </c>
      <c r="J794" s="3" t="str">
        <f t="shared" si="175"/>
        <v/>
      </c>
      <c r="K794" s="3" t="str">
        <f t="shared" si="176"/>
        <v/>
      </c>
      <c r="L794" s="11">
        <v>0.99930555555555556</v>
      </c>
      <c r="M794" s="1" t="str">
        <f ca="1">IF(E794&lt;=H794,IF(AND($C$1&gt;=E794,$C$1&lt;=H794),"〇","×"),IF(AND($C$1&gt;=E794,$C$1&lt;=F794),"〇","×"))</f>
        <v>〇</v>
      </c>
      <c r="N794" s="1" t="str">
        <f>IF(E794&gt;H794,IF(AND($C$1&gt;=G794,$C$1&lt;=H794),"〇","×"),"")</f>
        <v/>
      </c>
      <c r="O794" s="1" t="str">
        <f t="shared" ca="1" si="182"/>
        <v>〇</v>
      </c>
      <c r="P794" s="1" t="str">
        <f t="shared" si="183"/>
        <v/>
      </c>
      <c r="Q794" s="1" t="str">
        <f t="shared" ca="1" si="184"/>
        <v>◎</v>
      </c>
      <c r="R794" s="1">
        <f ca="1">IF(OR(M794="〇",N794="〇"),DATEDIF($A$1,AB794,"d")+1,"-")</f>
        <v>94</v>
      </c>
      <c r="S794" s="1" t="str">
        <f ca="1">IF(AND(M794="×",OR(N794="×",N794="")),DATEDIF($A$1,AA794,"d"),"-")</f>
        <v>-</v>
      </c>
      <c r="T794" s="10">
        <f t="shared" ca="1" si="177"/>
        <v>365</v>
      </c>
      <c r="U794" s="11">
        <f t="shared" si="178"/>
        <v>0.99930555555555556</v>
      </c>
      <c r="V794" s="11" t="str">
        <f t="shared" ca="1" si="179"/>
        <v>いつでも</v>
      </c>
      <c r="W794" s="7">
        <f ca="1">IF(OR(M794="〇",N794="〇"),IF(E794&lt;=$C$1,YEAR(TODAY()),YEAR(TODAY())-1),IF(E794&lt;=$C$1,YEAR(TODAY())+1,YEAR(TODAY())))</f>
        <v>2021</v>
      </c>
      <c r="X794" s="7" t="str">
        <f t="shared" si="171"/>
        <v>0101</v>
      </c>
      <c r="Y794" s="7">
        <f ca="1">IF(H794&lt;$C$1,YEAR(TODAY())+1,YEAR(TODAY()))</f>
        <v>2021</v>
      </c>
      <c r="Z794" s="8" t="str">
        <f t="shared" si="172"/>
        <v>1231</v>
      </c>
      <c r="AA794" s="9">
        <f t="shared" ca="1" si="180"/>
        <v>44197</v>
      </c>
      <c r="AB794" s="9">
        <f t="shared" ca="1" si="181"/>
        <v>44561</v>
      </c>
    </row>
    <row r="795" spans="1:28" x14ac:dyDescent="0.7">
      <c r="A795" s="1" t="s">
        <v>810</v>
      </c>
      <c r="B795" s="1" t="s">
        <v>116</v>
      </c>
      <c r="C795" s="1">
        <v>2</v>
      </c>
      <c r="E795" s="4">
        <v>101</v>
      </c>
      <c r="F795" s="4" t="str">
        <f t="shared" si="173"/>
        <v/>
      </c>
      <c r="G795" s="4" t="str">
        <f t="shared" si="174"/>
        <v/>
      </c>
      <c r="H795" s="4">
        <v>1231</v>
      </c>
      <c r="I795" s="3">
        <v>0</v>
      </c>
      <c r="J795" s="3" t="str">
        <f t="shared" si="175"/>
        <v/>
      </c>
      <c r="K795" s="3" t="str">
        <f t="shared" si="176"/>
        <v/>
      </c>
      <c r="L795" s="11">
        <v>0.99930555555555556</v>
      </c>
      <c r="M795" s="1" t="str">
        <f ca="1">IF(E795&lt;=H795,IF(AND($C$1&gt;=E795,$C$1&lt;=H795),"〇","×"),IF(AND($C$1&gt;=E795,$C$1&lt;=F795),"〇","×"))</f>
        <v>〇</v>
      </c>
      <c r="N795" s="1" t="str">
        <f>IF(E795&gt;H795,IF(AND($C$1&gt;=G795,$C$1&lt;=H795),"〇","×"),"")</f>
        <v/>
      </c>
      <c r="O795" s="1" t="str">
        <f t="shared" ca="1" si="182"/>
        <v>〇</v>
      </c>
      <c r="P795" s="1" t="str">
        <f t="shared" si="183"/>
        <v/>
      </c>
      <c r="Q795" s="1" t="str">
        <f t="shared" ca="1" si="184"/>
        <v>◎</v>
      </c>
      <c r="R795" s="1">
        <f ca="1">IF(OR(M795="〇",N795="〇"),DATEDIF($A$1,AB795,"d")+1,"-")</f>
        <v>94</v>
      </c>
      <c r="S795" s="1" t="str">
        <f ca="1">IF(AND(M795="×",OR(N795="×",N795="")),DATEDIF($A$1,AA795,"d"),"-")</f>
        <v>-</v>
      </c>
      <c r="T795" s="10">
        <f t="shared" ca="1" si="177"/>
        <v>365</v>
      </c>
      <c r="U795" s="11">
        <f t="shared" si="178"/>
        <v>0.99930555555555556</v>
      </c>
      <c r="V795" s="11" t="str">
        <f t="shared" ca="1" si="179"/>
        <v>いつでも</v>
      </c>
      <c r="W795" s="7">
        <f ca="1">IF(OR(M795="〇",N795="〇"),IF(E795&lt;=$C$1,YEAR(TODAY()),YEAR(TODAY())-1),IF(E795&lt;=$C$1,YEAR(TODAY())+1,YEAR(TODAY())))</f>
        <v>2021</v>
      </c>
      <c r="X795" s="7" t="str">
        <f t="shared" si="171"/>
        <v>0101</v>
      </c>
      <c r="Y795" s="7">
        <f ca="1">IF(H795&lt;$C$1,YEAR(TODAY())+1,YEAR(TODAY()))</f>
        <v>2021</v>
      </c>
      <c r="Z795" s="8" t="str">
        <f t="shared" si="172"/>
        <v>1231</v>
      </c>
      <c r="AA795" s="9">
        <f t="shared" ca="1" si="180"/>
        <v>44197</v>
      </c>
      <c r="AB795" s="9">
        <f t="shared" ca="1" si="181"/>
        <v>44561</v>
      </c>
    </row>
    <row r="796" spans="1:28" x14ac:dyDescent="0.7">
      <c r="A796" s="1" t="s">
        <v>811</v>
      </c>
      <c r="B796" s="1" t="s">
        <v>115</v>
      </c>
      <c r="C796" s="1">
        <v>3</v>
      </c>
      <c r="E796" s="4">
        <v>101</v>
      </c>
      <c r="F796" s="4" t="str">
        <f t="shared" si="173"/>
        <v/>
      </c>
      <c r="G796" s="4" t="str">
        <f t="shared" si="174"/>
        <v/>
      </c>
      <c r="H796" s="4">
        <v>1231</v>
      </c>
      <c r="I796" s="3">
        <v>0</v>
      </c>
      <c r="J796" s="3" t="str">
        <f t="shared" si="175"/>
        <v/>
      </c>
      <c r="K796" s="3" t="str">
        <f t="shared" si="176"/>
        <v/>
      </c>
      <c r="L796" s="11">
        <v>0.99930555555555556</v>
      </c>
      <c r="M796" s="1" t="str">
        <f ca="1">IF(E796&lt;=H796,IF(AND($C$1&gt;=E796,$C$1&lt;=H796),"〇","×"),IF(AND($C$1&gt;=E796,$C$1&lt;=F796),"〇","×"))</f>
        <v>〇</v>
      </c>
      <c r="N796" s="1" t="str">
        <f>IF(E796&gt;H796,IF(AND($C$1&gt;=G796,$C$1&lt;=H796),"〇","×"),"")</f>
        <v/>
      </c>
      <c r="O796" s="1" t="str">
        <f t="shared" ca="1" si="182"/>
        <v>〇</v>
      </c>
      <c r="P796" s="1" t="str">
        <f t="shared" si="183"/>
        <v/>
      </c>
      <c r="Q796" s="1" t="str">
        <f t="shared" ca="1" si="184"/>
        <v>◎</v>
      </c>
      <c r="R796" s="1">
        <f ca="1">IF(OR(M796="〇",N796="〇"),DATEDIF($A$1,AB796,"d")+1,"-")</f>
        <v>94</v>
      </c>
      <c r="S796" s="1" t="str">
        <f ca="1">IF(AND(M796="×",OR(N796="×",N796="")),DATEDIF($A$1,AA796,"d"),"-")</f>
        <v>-</v>
      </c>
      <c r="T796" s="10">
        <f t="shared" ca="1" si="177"/>
        <v>365</v>
      </c>
      <c r="U796" s="11">
        <f t="shared" si="178"/>
        <v>0.99930555555555556</v>
      </c>
      <c r="V796" s="11" t="str">
        <f t="shared" ca="1" si="179"/>
        <v>いつでも</v>
      </c>
      <c r="W796" s="7">
        <f ca="1">IF(OR(M796="〇",N796="〇"),IF(E796&lt;=$C$1,YEAR(TODAY()),YEAR(TODAY())-1),IF(E796&lt;=$C$1,YEAR(TODAY())+1,YEAR(TODAY())))</f>
        <v>2021</v>
      </c>
      <c r="X796" s="7" t="str">
        <f t="shared" si="171"/>
        <v>0101</v>
      </c>
      <c r="Y796" s="7">
        <f ca="1">IF(H796&lt;$C$1,YEAR(TODAY())+1,YEAR(TODAY()))</f>
        <v>2021</v>
      </c>
      <c r="Z796" s="8" t="str">
        <f t="shared" si="172"/>
        <v>1231</v>
      </c>
      <c r="AA796" s="9">
        <f t="shared" ca="1" si="180"/>
        <v>44197</v>
      </c>
      <c r="AB796" s="9">
        <f t="shared" ca="1" si="181"/>
        <v>44561</v>
      </c>
    </row>
    <row r="797" spans="1:28" x14ac:dyDescent="0.7">
      <c r="A797" s="1" t="s">
        <v>812</v>
      </c>
      <c r="B797" s="1" t="s">
        <v>117</v>
      </c>
      <c r="C797" s="1">
        <v>2</v>
      </c>
      <c r="E797" s="4">
        <v>1001</v>
      </c>
      <c r="F797" s="4">
        <f t="shared" si="173"/>
        <v>1231</v>
      </c>
      <c r="G797" s="4">
        <f t="shared" si="174"/>
        <v>101</v>
      </c>
      <c r="H797" s="4">
        <v>530</v>
      </c>
      <c r="I797" s="3">
        <v>0</v>
      </c>
      <c r="J797" s="3" t="str">
        <f t="shared" si="175"/>
        <v/>
      </c>
      <c r="K797" s="3" t="str">
        <f t="shared" si="176"/>
        <v/>
      </c>
      <c r="L797" s="11">
        <v>0.99930555555555556</v>
      </c>
      <c r="M797" s="1" t="str">
        <f ca="1">IF(E797&lt;=H797,IF(AND($C$1&gt;=E797,$C$1&lt;=H797),"〇","×"),IF(AND($C$1&gt;=E797,$C$1&lt;=F797),"〇","×"))</f>
        <v>×</v>
      </c>
      <c r="N797" s="1" t="str">
        <f ca="1">IF(E797&gt;H797,IF(AND($C$1&gt;=G797,$C$1&lt;=H797),"〇","×"),"")</f>
        <v>×</v>
      </c>
      <c r="O797" s="1" t="str">
        <f t="shared" ca="1" si="182"/>
        <v>〇</v>
      </c>
      <c r="P797" s="1" t="str">
        <f t="shared" si="183"/>
        <v/>
      </c>
      <c r="Q797" s="1" t="str">
        <f t="shared" ca="1" si="184"/>
        <v>×</v>
      </c>
      <c r="R797" s="1" t="str">
        <f ca="1">IF(OR(M797="〇",N797="〇"),DATEDIF($A$1,AB797,"d")+1,"-")</f>
        <v>-</v>
      </c>
      <c r="S797" s="1">
        <f ca="1">IF(AND(M797="×",OR(N797="×",N797="")),DATEDIF($A$1,AA797,"d"),"-")</f>
        <v>2</v>
      </c>
      <c r="T797" s="10">
        <f t="shared" ca="1" si="177"/>
        <v>242</v>
      </c>
      <c r="U797" s="11">
        <f t="shared" si="178"/>
        <v>0.99930555555555556</v>
      </c>
      <c r="V797" s="11" t="str">
        <f t="shared" ca="1" si="179"/>
        <v>-</v>
      </c>
      <c r="W797" s="7">
        <f ca="1">IF(OR(M797="〇",N797="〇"),IF(E797&lt;=$C$1,YEAR(TODAY()),YEAR(TODAY())-1),IF(E797&lt;=$C$1,YEAR(TODAY())+1,YEAR(TODAY())))</f>
        <v>2021</v>
      </c>
      <c r="X797" s="7" t="str">
        <f t="shared" si="171"/>
        <v>1001</v>
      </c>
      <c r="Y797" s="7">
        <f ca="1">IF(H797&lt;$C$1,YEAR(TODAY())+1,YEAR(TODAY()))</f>
        <v>2022</v>
      </c>
      <c r="Z797" s="8" t="str">
        <f t="shared" si="172"/>
        <v>0530</v>
      </c>
      <c r="AA797" s="9">
        <f t="shared" ca="1" si="180"/>
        <v>44470</v>
      </c>
      <c r="AB797" s="9">
        <f t="shared" ca="1" si="181"/>
        <v>44711</v>
      </c>
    </row>
    <row r="798" spans="1:28" x14ac:dyDescent="0.7">
      <c r="A798" s="1" t="s">
        <v>813</v>
      </c>
      <c r="B798" s="1" t="s">
        <v>60</v>
      </c>
      <c r="C798" s="1">
        <v>3</v>
      </c>
      <c r="E798" s="4">
        <v>101</v>
      </c>
      <c r="F798" s="4" t="str">
        <f t="shared" si="173"/>
        <v/>
      </c>
      <c r="G798" s="4" t="str">
        <f t="shared" si="174"/>
        <v/>
      </c>
      <c r="H798" s="4">
        <v>314</v>
      </c>
      <c r="I798" s="3">
        <v>0</v>
      </c>
      <c r="J798" s="3" t="str">
        <f t="shared" si="175"/>
        <v/>
      </c>
      <c r="K798" s="3" t="str">
        <f t="shared" si="176"/>
        <v/>
      </c>
      <c r="L798" s="11">
        <v>0.99930555555555556</v>
      </c>
      <c r="M798" s="1" t="str">
        <f ca="1">IF(E798&lt;=H798,IF(AND($C$1&gt;=E798,$C$1&lt;=H798),"〇","×"),IF(AND($C$1&gt;=E798,$C$1&lt;=F798),"〇","×"))</f>
        <v>×</v>
      </c>
      <c r="N798" s="1" t="str">
        <f>IF(E798&gt;H798,IF(AND($C$1&gt;=G798,$C$1&lt;=H798),"〇","×"),"")</f>
        <v/>
      </c>
      <c r="O798" s="1" t="str">
        <f t="shared" ca="1" si="182"/>
        <v>〇</v>
      </c>
      <c r="P798" s="1" t="str">
        <f t="shared" si="183"/>
        <v/>
      </c>
      <c r="Q798" s="1" t="str">
        <f t="shared" ca="1" si="184"/>
        <v>×</v>
      </c>
      <c r="R798" s="1" t="str">
        <f ca="1">IF(OR(M798="〇",N798="〇"),DATEDIF($A$1,AB798,"d")+1,"-")</f>
        <v>-</v>
      </c>
      <c r="S798" s="1">
        <f ca="1">IF(AND(M798="×",OR(N798="×",N798="")),DATEDIF($A$1,AA798,"d"),"-")</f>
        <v>94</v>
      </c>
      <c r="T798" s="10">
        <f t="shared" ca="1" si="177"/>
        <v>73</v>
      </c>
      <c r="U798" s="11">
        <f t="shared" si="178"/>
        <v>0.99930555555555556</v>
      </c>
      <c r="V798" s="11" t="str">
        <f t="shared" ca="1" si="179"/>
        <v>-</v>
      </c>
      <c r="W798" s="7">
        <f ca="1">IF(OR(M798="〇",N798="〇"),IF(E798&lt;=$C$1,YEAR(TODAY()),YEAR(TODAY())-1),IF(E798&lt;=$C$1,YEAR(TODAY())+1,YEAR(TODAY())))</f>
        <v>2022</v>
      </c>
      <c r="X798" s="7" t="str">
        <f t="shared" si="171"/>
        <v>0101</v>
      </c>
      <c r="Y798" s="7">
        <f ca="1">IF(H798&lt;$C$1,YEAR(TODAY())+1,YEAR(TODAY()))</f>
        <v>2022</v>
      </c>
      <c r="Z798" s="8" t="str">
        <f t="shared" si="172"/>
        <v>0314</v>
      </c>
      <c r="AA798" s="9">
        <f t="shared" ca="1" si="180"/>
        <v>44562</v>
      </c>
      <c r="AB798" s="9">
        <f t="shared" ca="1" si="181"/>
        <v>44634</v>
      </c>
    </row>
    <row r="799" spans="1:28" x14ac:dyDescent="0.7">
      <c r="A799" s="1" t="s">
        <v>814</v>
      </c>
      <c r="B799" s="1" t="s">
        <v>60</v>
      </c>
      <c r="C799" s="1">
        <v>3</v>
      </c>
      <c r="E799" s="4">
        <v>315</v>
      </c>
      <c r="F799" s="4" t="str">
        <f t="shared" si="173"/>
        <v/>
      </c>
      <c r="G799" s="4" t="str">
        <f t="shared" si="174"/>
        <v/>
      </c>
      <c r="H799" s="4">
        <v>514</v>
      </c>
      <c r="I799" s="3">
        <v>0</v>
      </c>
      <c r="J799" s="3" t="str">
        <f t="shared" si="175"/>
        <v/>
      </c>
      <c r="K799" s="3" t="str">
        <f t="shared" si="176"/>
        <v/>
      </c>
      <c r="L799" s="11">
        <v>0.99930555555555556</v>
      </c>
      <c r="M799" s="1" t="str">
        <f ca="1">IF(E799&lt;=H799,IF(AND($C$1&gt;=E799,$C$1&lt;=H799),"〇","×"),IF(AND($C$1&gt;=E799,$C$1&lt;=F799),"〇","×"))</f>
        <v>×</v>
      </c>
      <c r="N799" s="1" t="str">
        <f>IF(E799&gt;H799,IF(AND($C$1&gt;=G799,$C$1&lt;=H799),"〇","×"),"")</f>
        <v/>
      </c>
      <c r="O799" s="1" t="str">
        <f t="shared" ca="1" si="182"/>
        <v>〇</v>
      </c>
      <c r="P799" s="1" t="str">
        <f t="shared" si="183"/>
        <v/>
      </c>
      <c r="Q799" s="1" t="str">
        <f t="shared" ca="1" si="184"/>
        <v>×</v>
      </c>
      <c r="R799" s="1" t="str">
        <f ca="1">IF(OR(M799="〇",N799="〇"),DATEDIF($A$1,AB799,"d")+1,"-")</f>
        <v>-</v>
      </c>
      <c r="S799" s="1">
        <f ca="1">IF(AND(M799="×",OR(N799="×",N799="")),DATEDIF($A$1,AA799,"d"),"-")</f>
        <v>167</v>
      </c>
      <c r="T799" s="10">
        <f t="shared" ca="1" si="177"/>
        <v>61</v>
      </c>
      <c r="U799" s="11">
        <f t="shared" si="178"/>
        <v>0.99930555555555556</v>
      </c>
      <c r="V799" s="11" t="str">
        <f t="shared" ca="1" si="179"/>
        <v>-</v>
      </c>
      <c r="W799" s="7">
        <f ca="1">IF(OR(M799="〇",N799="〇"),IF(E799&lt;=$C$1,YEAR(TODAY()),YEAR(TODAY())-1),IF(E799&lt;=$C$1,YEAR(TODAY())+1,YEAR(TODAY())))</f>
        <v>2022</v>
      </c>
      <c r="X799" s="7" t="str">
        <f t="shared" si="171"/>
        <v>0315</v>
      </c>
      <c r="Y799" s="7">
        <f ca="1">IF(H799&lt;$C$1,YEAR(TODAY())+1,YEAR(TODAY()))</f>
        <v>2022</v>
      </c>
      <c r="Z799" s="8" t="str">
        <f t="shared" si="172"/>
        <v>0514</v>
      </c>
      <c r="AA799" s="9">
        <f t="shared" ca="1" si="180"/>
        <v>44635</v>
      </c>
      <c r="AB799" s="9">
        <f t="shared" ca="1" si="181"/>
        <v>44695</v>
      </c>
    </row>
    <row r="800" spans="1:28" x14ac:dyDescent="0.7">
      <c r="A800" s="1" t="s">
        <v>815</v>
      </c>
      <c r="B800" s="1" t="s">
        <v>60</v>
      </c>
      <c r="C800" s="1">
        <v>3</v>
      </c>
      <c r="E800" s="4">
        <v>515</v>
      </c>
      <c r="F800" s="4" t="str">
        <f t="shared" si="173"/>
        <v/>
      </c>
      <c r="G800" s="4" t="str">
        <f t="shared" si="174"/>
        <v/>
      </c>
      <c r="H800" s="4">
        <v>714</v>
      </c>
      <c r="I800" s="3">
        <v>0</v>
      </c>
      <c r="J800" s="3" t="str">
        <f t="shared" si="175"/>
        <v/>
      </c>
      <c r="K800" s="3" t="str">
        <f t="shared" si="176"/>
        <v/>
      </c>
      <c r="L800" s="11">
        <v>0.99930555555555556</v>
      </c>
      <c r="M800" s="1" t="str">
        <f ca="1">IF(E800&lt;=H800,IF(AND($C$1&gt;=E800,$C$1&lt;=H800),"〇","×"),IF(AND($C$1&gt;=E800,$C$1&lt;=F800),"〇","×"))</f>
        <v>×</v>
      </c>
      <c r="N800" s="1" t="str">
        <f>IF(E800&gt;H800,IF(AND($C$1&gt;=G800,$C$1&lt;=H800),"〇","×"),"")</f>
        <v/>
      </c>
      <c r="O800" s="1" t="str">
        <f t="shared" ca="1" si="182"/>
        <v>〇</v>
      </c>
      <c r="P800" s="1" t="str">
        <f t="shared" si="183"/>
        <v/>
      </c>
      <c r="Q800" s="1" t="str">
        <f t="shared" ca="1" si="184"/>
        <v>×</v>
      </c>
      <c r="R800" s="1" t="str">
        <f ca="1">IF(OR(M800="〇",N800="〇"),DATEDIF($A$1,AB800,"d")+1,"-")</f>
        <v>-</v>
      </c>
      <c r="S800" s="1">
        <f ca="1">IF(AND(M800="×",OR(N800="×",N800="")),DATEDIF($A$1,AA800,"d"),"-")</f>
        <v>228</v>
      </c>
      <c r="T800" s="10">
        <f t="shared" ca="1" si="177"/>
        <v>61</v>
      </c>
      <c r="U800" s="11">
        <f t="shared" si="178"/>
        <v>0.99930555555555556</v>
      </c>
      <c r="V800" s="11" t="str">
        <f t="shared" ca="1" si="179"/>
        <v>-</v>
      </c>
      <c r="W800" s="7">
        <f ca="1">IF(OR(M800="〇",N800="〇"),IF(E800&lt;=$C$1,YEAR(TODAY()),YEAR(TODAY())-1),IF(E800&lt;=$C$1,YEAR(TODAY())+1,YEAR(TODAY())))</f>
        <v>2022</v>
      </c>
      <c r="X800" s="7" t="str">
        <f t="shared" si="171"/>
        <v>0515</v>
      </c>
      <c r="Y800" s="7">
        <f ca="1">IF(H800&lt;$C$1,YEAR(TODAY())+1,YEAR(TODAY()))</f>
        <v>2022</v>
      </c>
      <c r="Z800" s="8" t="str">
        <f t="shared" si="172"/>
        <v>0714</v>
      </c>
      <c r="AA800" s="9">
        <f t="shared" ca="1" si="180"/>
        <v>44696</v>
      </c>
      <c r="AB800" s="9">
        <f t="shared" ca="1" si="181"/>
        <v>44756</v>
      </c>
    </row>
    <row r="801" spans="1:28" x14ac:dyDescent="0.7">
      <c r="A801" s="1" t="s">
        <v>816</v>
      </c>
      <c r="B801" s="1" t="s">
        <v>60</v>
      </c>
      <c r="C801" s="1">
        <v>4</v>
      </c>
      <c r="E801" s="4">
        <v>715</v>
      </c>
      <c r="F801" s="4" t="str">
        <f t="shared" si="173"/>
        <v/>
      </c>
      <c r="G801" s="4" t="str">
        <f t="shared" si="174"/>
        <v/>
      </c>
      <c r="H801" s="4">
        <v>914</v>
      </c>
      <c r="I801" s="3">
        <v>0</v>
      </c>
      <c r="J801" s="3" t="str">
        <f t="shared" si="175"/>
        <v/>
      </c>
      <c r="K801" s="3" t="str">
        <f t="shared" si="176"/>
        <v/>
      </c>
      <c r="L801" s="11">
        <v>0.99930555555555556</v>
      </c>
      <c r="M801" s="1" t="str">
        <f ca="1">IF(E801&lt;=H801,IF(AND($C$1&gt;=E801,$C$1&lt;=H801),"〇","×"),IF(AND($C$1&gt;=E801,$C$1&lt;=F801),"〇","×"))</f>
        <v>×</v>
      </c>
      <c r="N801" s="1" t="str">
        <f>IF(E801&gt;H801,IF(AND($C$1&gt;=G801,$C$1&lt;=H801),"〇","×"),"")</f>
        <v/>
      </c>
      <c r="O801" s="1" t="str">
        <f t="shared" ca="1" si="182"/>
        <v>〇</v>
      </c>
      <c r="P801" s="1" t="str">
        <f t="shared" si="183"/>
        <v/>
      </c>
      <c r="Q801" s="1" t="str">
        <f t="shared" ca="1" si="184"/>
        <v>×</v>
      </c>
      <c r="R801" s="1" t="str">
        <f ca="1">IF(OR(M801="〇",N801="〇"),DATEDIF($A$1,AB801,"d")+1,"-")</f>
        <v>-</v>
      </c>
      <c r="S801" s="1">
        <f ca="1">IF(AND(M801="×",OR(N801="×",N801="")),DATEDIF($A$1,AA801,"d"),"-")</f>
        <v>289</v>
      </c>
      <c r="T801" s="10">
        <f t="shared" ca="1" si="177"/>
        <v>62</v>
      </c>
      <c r="U801" s="11">
        <f t="shared" si="178"/>
        <v>0.99930555555555556</v>
      </c>
      <c r="V801" s="11" t="str">
        <f t="shared" ca="1" si="179"/>
        <v>-</v>
      </c>
      <c r="W801" s="7">
        <f ca="1">IF(OR(M801="〇",N801="〇"),IF(E801&lt;=$C$1,YEAR(TODAY()),YEAR(TODAY())-1),IF(E801&lt;=$C$1,YEAR(TODAY())+1,YEAR(TODAY())))</f>
        <v>2022</v>
      </c>
      <c r="X801" s="7" t="str">
        <f t="shared" si="171"/>
        <v>0715</v>
      </c>
      <c r="Y801" s="7">
        <f ca="1">IF(H801&lt;$C$1,YEAR(TODAY())+1,YEAR(TODAY()))</f>
        <v>2022</v>
      </c>
      <c r="Z801" s="8" t="str">
        <f t="shared" si="172"/>
        <v>0914</v>
      </c>
      <c r="AA801" s="9">
        <f t="shared" ca="1" si="180"/>
        <v>44757</v>
      </c>
      <c r="AB801" s="9">
        <f t="shared" ca="1" si="181"/>
        <v>44818</v>
      </c>
    </row>
    <row r="802" spans="1:28" x14ac:dyDescent="0.7">
      <c r="A802" s="1" t="s">
        <v>817</v>
      </c>
      <c r="B802" s="1" t="s">
        <v>117</v>
      </c>
      <c r="C802" s="1">
        <v>3</v>
      </c>
      <c r="E802" s="4">
        <v>915</v>
      </c>
      <c r="F802" s="4" t="str">
        <f t="shared" si="173"/>
        <v/>
      </c>
      <c r="G802" s="4" t="str">
        <f t="shared" si="174"/>
        <v/>
      </c>
      <c r="H802" s="4">
        <v>1114</v>
      </c>
      <c r="I802" s="3">
        <v>0</v>
      </c>
      <c r="J802" s="3" t="str">
        <f t="shared" si="175"/>
        <v/>
      </c>
      <c r="K802" s="3" t="str">
        <f t="shared" si="176"/>
        <v/>
      </c>
      <c r="L802" s="11">
        <v>0.99930555555555556</v>
      </c>
      <c r="M802" s="1" t="str">
        <f ca="1">IF(E802&lt;=H802,IF(AND($C$1&gt;=E802,$C$1&lt;=H802),"〇","×"),IF(AND($C$1&gt;=E802,$C$1&lt;=F802),"〇","×"))</f>
        <v>〇</v>
      </c>
      <c r="N802" s="1" t="str">
        <f>IF(E802&gt;H802,IF(AND($C$1&gt;=G802,$C$1&lt;=H802),"〇","×"),"")</f>
        <v/>
      </c>
      <c r="O802" s="1" t="str">
        <f t="shared" ca="1" si="182"/>
        <v>〇</v>
      </c>
      <c r="P802" s="1" t="str">
        <f t="shared" si="183"/>
        <v/>
      </c>
      <c r="Q802" s="1" t="str">
        <f t="shared" ca="1" si="184"/>
        <v>◎</v>
      </c>
      <c r="R802" s="1">
        <f ca="1">IF(OR(M802="〇",N802="〇"),DATEDIF($A$1,AB802,"d")+1,"-")</f>
        <v>47</v>
      </c>
      <c r="S802" s="1" t="str">
        <f ca="1">IF(AND(M802="×",OR(N802="×",N802="")),DATEDIF($A$1,AA802,"d"),"-")</f>
        <v>-</v>
      </c>
      <c r="T802" s="10">
        <f t="shared" ca="1" si="177"/>
        <v>61</v>
      </c>
      <c r="U802" s="11">
        <f t="shared" si="178"/>
        <v>0.99930555555555556</v>
      </c>
      <c r="V802" s="11" t="str">
        <f t="shared" ca="1" si="179"/>
        <v>いつでも</v>
      </c>
      <c r="W802" s="7">
        <f ca="1">IF(OR(M802="〇",N802="〇"),IF(E802&lt;=$C$1,YEAR(TODAY()),YEAR(TODAY())-1),IF(E802&lt;=$C$1,YEAR(TODAY())+1,YEAR(TODAY())))</f>
        <v>2021</v>
      </c>
      <c r="X802" s="7" t="str">
        <f t="shared" si="171"/>
        <v>0915</v>
      </c>
      <c r="Y802" s="7">
        <f ca="1">IF(H802&lt;$C$1,YEAR(TODAY())+1,YEAR(TODAY()))</f>
        <v>2021</v>
      </c>
      <c r="Z802" s="8" t="str">
        <f t="shared" si="172"/>
        <v>1114</v>
      </c>
      <c r="AA802" s="9">
        <f t="shared" ca="1" si="180"/>
        <v>44454</v>
      </c>
      <c r="AB802" s="9">
        <f t="shared" ca="1" si="181"/>
        <v>44514</v>
      </c>
    </row>
    <row r="803" spans="1:28" x14ac:dyDescent="0.7">
      <c r="A803" s="1" t="s">
        <v>818</v>
      </c>
      <c r="B803" s="1" t="s">
        <v>117</v>
      </c>
      <c r="C803" s="1">
        <v>3</v>
      </c>
      <c r="E803" s="4">
        <v>1115</v>
      </c>
      <c r="F803" s="4" t="str">
        <f t="shared" si="173"/>
        <v/>
      </c>
      <c r="G803" s="4" t="str">
        <f t="shared" si="174"/>
        <v/>
      </c>
      <c r="H803" s="4">
        <v>1231</v>
      </c>
      <c r="I803" s="3">
        <v>0</v>
      </c>
      <c r="J803" s="3" t="str">
        <f t="shared" si="175"/>
        <v/>
      </c>
      <c r="K803" s="3" t="str">
        <f t="shared" si="176"/>
        <v/>
      </c>
      <c r="L803" s="11">
        <v>0.99930555555555556</v>
      </c>
      <c r="M803" s="1" t="str">
        <f ca="1">IF(E803&lt;=H803,IF(AND($C$1&gt;=E803,$C$1&lt;=H803),"〇","×"),IF(AND($C$1&gt;=E803,$C$1&lt;=F803),"〇","×"))</f>
        <v>×</v>
      </c>
      <c r="N803" s="1" t="str">
        <f>IF(E803&gt;H803,IF(AND($C$1&gt;=G803,$C$1&lt;=H803),"〇","×"),"")</f>
        <v/>
      </c>
      <c r="O803" s="1" t="str">
        <f t="shared" ca="1" si="182"/>
        <v>〇</v>
      </c>
      <c r="P803" s="1" t="str">
        <f t="shared" si="183"/>
        <v/>
      </c>
      <c r="Q803" s="1" t="str">
        <f t="shared" ca="1" si="184"/>
        <v>×</v>
      </c>
      <c r="R803" s="1" t="str">
        <f ca="1">IF(OR(M803="〇",N803="〇"),DATEDIF($A$1,AB803,"d")+1,"-")</f>
        <v>-</v>
      </c>
      <c r="S803" s="1">
        <f ca="1">IF(AND(M803="×",OR(N803="×",N803="")),DATEDIF($A$1,AA803,"d"),"-")</f>
        <v>47</v>
      </c>
      <c r="T803" s="10">
        <f t="shared" ca="1" si="177"/>
        <v>47</v>
      </c>
      <c r="U803" s="11">
        <f t="shared" si="178"/>
        <v>0.99930555555555556</v>
      </c>
      <c r="V803" s="11" t="str">
        <f t="shared" ca="1" si="179"/>
        <v>-</v>
      </c>
      <c r="W803" s="7">
        <f ca="1">IF(OR(M803="〇",N803="〇"),IF(E803&lt;=$C$1,YEAR(TODAY()),YEAR(TODAY())-1),IF(E803&lt;=$C$1,YEAR(TODAY())+1,YEAR(TODAY())))</f>
        <v>2021</v>
      </c>
      <c r="X803" s="7" t="str">
        <f t="shared" si="171"/>
        <v>1115</v>
      </c>
      <c r="Y803" s="7">
        <f ca="1">IF(H803&lt;$C$1,YEAR(TODAY())+1,YEAR(TODAY()))</f>
        <v>2021</v>
      </c>
      <c r="Z803" s="8" t="str">
        <f t="shared" si="172"/>
        <v>1231</v>
      </c>
      <c r="AA803" s="9">
        <f t="shared" ca="1" si="180"/>
        <v>44515</v>
      </c>
      <c r="AB803" s="9">
        <f t="shared" ca="1" si="181"/>
        <v>44561</v>
      </c>
    </row>
    <row r="804" spans="1:28" x14ac:dyDescent="0.7">
      <c r="A804" s="1" t="s">
        <v>819</v>
      </c>
      <c r="B804" s="1" t="s">
        <v>60</v>
      </c>
      <c r="C804" s="1">
        <v>5</v>
      </c>
      <c r="E804" s="4">
        <v>101</v>
      </c>
      <c r="F804" s="4" t="str">
        <f t="shared" si="173"/>
        <v/>
      </c>
      <c r="G804" s="4" t="str">
        <f t="shared" si="174"/>
        <v/>
      </c>
      <c r="H804" s="4">
        <v>314</v>
      </c>
      <c r="I804" s="3">
        <v>0</v>
      </c>
      <c r="J804" s="3" t="str">
        <f t="shared" si="175"/>
        <v/>
      </c>
      <c r="K804" s="3" t="str">
        <f t="shared" si="176"/>
        <v/>
      </c>
      <c r="L804" s="11">
        <v>0.99930555555555556</v>
      </c>
      <c r="M804" s="1" t="str">
        <f ca="1">IF(E804&lt;=H804,IF(AND($C$1&gt;=E804,$C$1&lt;=H804),"〇","×"),IF(AND($C$1&gt;=E804,$C$1&lt;=F804),"〇","×"))</f>
        <v>×</v>
      </c>
      <c r="N804" s="1" t="str">
        <f>IF(E804&gt;H804,IF(AND($C$1&gt;=G804,$C$1&lt;=H804),"〇","×"),"")</f>
        <v/>
      </c>
      <c r="O804" s="1" t="str">
        <f t="shared" ca="1" si="182"/>
        <v>〇</v>
      </c>
      <c r="P804" s="1" t="str">
        <f t="shared" si="183"/>
        <v/>
      </c>
      <c r="Q804" s="1" t="str">
        <f t="shared" ca="1" si="184"/>
        <v>×</v>
      </c>
      <c r="R804" s="1" t="str">
        <f ca="1">IF(OR(M804="〇",N804="〇"),DATEDIF($A$1,AB804,"d")+1,"-")</f>
        <v>-</v>
      </c>
      <c r="S804" s="1">
        <f ca="1">IF(AND(M804="×",OR(N804="×",N804="")),DATEDIF($A$1,AA804,"d"),"-")</f>
        <v>94</v>
      </c>
      <c r="T804" s="10">
        <f t="shared" ca="1" si="177"/>
        <v>73</v>
      </c>
      <c r="U804" s="11">
        <f t="shared" si="178"/>
        <v>0.99930555555555556</v>
      </c>
      <c r="V804" s="11" t="str">
        <f t="shared" ca="1" si="179"/>
        <v>-</v>
      </c>
      <c r="W804" s="7">
        <f ca="1">IF(OR(M804="〇",N804="〇"),IF(E804&lt;=$C$1,YEAR(TODAY()),YEAR(TODAY())-1),IF(E804&lt;=$C$1,YEAR(TODAY())+1,YEAR(TODAY())))</f>
        <v>2022</v>
      </c>
      <c r="X804" s="7" t="str">
        <f t="shared" si="171"/>
        <v>0101</v>
      </c>
      <c r="Y804" s="7">
        <f ca="1">IF(H804&lt;$C$1,YEAR(TODAY())+1,YEAR(TODAY()))</f>
        <v>2022</v>
      </c>
      <c r="Z804" s="8" t="str">
        <f t="shared" si="172"/>
        <v>0314</v>
      </c>
      <c r="AA804" s="9">
        <f t="shared" ca="1" si="180"/>
        <v>44562</v>
      </c>
      <c r="AB804" s="9">
        <f t="shared" ca="1" si="181"/>
        <v>44634</v>
      </c>
    </row>
    <row r="805" spans="1:28" x14ac:dyDescent="0.7">
      <c r="A805" s="1" t="s">
        <v>820</v>
      </c>
      <c r="B805" s="1" t="s">
        <v>60</v>
      </c>
      <c r="C805" s="1">
        <v>3</v>
      </c>
      <c r="E805" s="4">
        <v>315</v>
      </c>
      <c r="F805" s="4" t="str">
        <f t="shared" si="173"/>
        <v/>
      </c>
      <c r="G805" s="4" t="str">
        <f t="shared" si="174"/>
        <v/>
      </c>
      <c r="H805" s="4">
        <v>514</v>
      </c>
      <c r="I805" s="3">
        <v>0</v>
      </c>
      <c r="J805" s="3" t="str">
        <f t="shared" si="175"/>
        <v/>
      </c>
      <c r="K805" s="3" t="str">
        <f t="shared" si="176"/>
        <v/>
      </c>
      <c r="L805" s="11">
        <v>0.99930555555555556</v>
      </c>
      <c r="M805" s="1" t="str">
        <f ca="1">IF(E805&lt;=H805,IF(AND($C$1&gt;=E805,$C$1&lt;=H805),"〇","×"),IF(AND($C$1&gt;=E805,$C$1&lt;=F805),"〇","×"))</f>
        <v>×</v>
      </c>
      <c r="N805" s="1" t="str">
        <f>IF(E805&gt;H805,IF(AND($C$1&gt;=G805,$C$1&lt;=H805),"〇","×"),"")</f>
        <v/>
      </c>
      <c r="O805" s="1" t="str">
        <f t="shared" ca="1" si="182"/>
        <v>〇</v>
      </c>
      <c r="P805" s="1" t="str">
        <f t="shared" si="183"/>
        <v/>
      </c>
      <c r="Q805" s="1" t="str">
        <f t="shared" ca="1" si="184"/>
        <v>×</v>
      </c>
      <c r="R805" s="1" t="str">
        <f ca="1">IF(OR(M805="〇",N805="〇"),DATEDIF($A$1,AB805,"d")+1,"-")</f>
        <v>-</v>
      </c>
      <c r="S805" s="1">
        <f ca="1">IF(AND(M805="×",OR(N805="×",N805="")),DATEDIF($A$1,AA805,"d"),"-")</f>
        <v>167</v>
      </c>
      <c r="T805" s="10">
        <f t="shared" ca="1" si="177"/>
        <v>61</v>
      </c>
      <c r="U805" s="11">
        <f t="shared" si="178"/>
        <v>0.99930555555555556</v>
      </c>
      <c r="V805" s="11" t="str">
        <f t="shared" ca="1" si="179"/>
        <v>-</v>
      </c>
      <c r="W805" s="7">
        <f ca="1">IF(OR(M805="〇",N805="〇"),IF(E805&lt;=$C$1,YEAR(TODAY()),YEAR(TODAY())-1),IF(E805&lt;=$C$1,YEAR(TODAY())+1,YEAR(TODAY())))</f>
        <v>2022</v>
      </c>
      <c r="X805" s="7" t="str">
        <f t="shared" si="171"/>
        <v>0315</v>
      </c>
      <c r="Y805" s="7">
        <f ca="1">IF(H805&lt;$C$1,YEAR(TODAY())+1,YEAR(TODAY()))</f>
        <v>2022</v>
      </c>
      <c r="Z805" s="8" t="str">
        <f t="shared" si="172"/>
        <v>0514</v>
      </c>
      <c r="AA805" s="9">
        <f t="shared" ca="1" si="180"/>
        <v>44635</v>
      </c>
      <c r="AB805" s="9">
        <f t="shared" ca="1" si="181"/>
        <v>44695</v>
      </c>
    </row>
    <row r="806" spans="1:28" x14ac:dyDescent="0.7">
      <c r="A806" s="1" t="s">
        <v>821</v>
      </c>
      <c r="B806" s="1" t="s">
        <v>60</v>
      </c>
      <c r="C806" s="1">
        <v>3</v>
      </c>
      <c r="E806" s="4">
        <v>515</v>
      </c>
      <c r="F806" s="4" t="str">
        <f t="shared" si="173"/>
        <v/>
      </c>
      <c r="G806" s="4" t="str">
        <f t="shared" si="174"/>
        <v/>
      </c>
      <c r="H806" s="4">
        <v>714</v>
      </c>
      <c r="I806" s="3">
        <v>0</v>
      </c>
      <c r="J806" s="3" t="str">
        <f t="shared" si="175"/>
        <v/>
      </c>
      <c r="K806" s="3" t="str">
        <f t="shared" si="176"/>
        <v/>
      </c>
      <c r="L806" s="11">
        <v>0.99930555555555556</v>
      </c>
      <c r="M806" s="1" t="str">
        <f ca="1">IF(E806&lt;=H806,IF(AND($C$1&gt;=E806,$C$1&lt;=H806),"〇","×"),IF(AND($C$1&gt;=E806,$C$1&lt;=F806),"〇","×"))</f>
        <v>×</v>
      </c>
      <c r="N806" s="1" t="str">
        <f>IF(E806&gt;H806,IF(AND($C$1&gt;=G806,$C$1&lt;=H806),"〇","×"),"")</f>
        <v/>
      </c>
      <c r="O806" s="1" t="str">
        <f t="shared" ca="1" si="182"/>
        <v>〇</v>
      </c>
      <c r="P806" s="1" t="str">
        <f t="shared" si="183"/>
        <v/>
      </c>
      <c r="Q806" s="1" t="str">
        <f t="shared" ca="1" si="184"/>
        <v>×</v>
      </c>
      <c r="R806" s="1" t="str">
        <f ca="1">IF(OR(M806="〇",N806="〇"),DATEDIF($A$1,AB806,"d")+1,"-")</f>
        <v>-</v>
      </c>
      <c r="S806" s="1">
        <f ca="1">IF(AND(M806="×",OR(N806="×",N806="")),DATEDIF($A$1,AA806,"d"),"-")</f>
        <v>228</v>
      </c>
      <c r="T806" s="10">
        <f t="shared" ca="1" si="177"/>
        <v>61</v>
      </c>
      <c r="U806" s="11">
        <f t="shared" si="178"/>
        <v>0.99930555555555556</v>
      </c>
      <c r="V806" s="11" t="str">
        <f t="shared" ca="1" si="179"/>
        <v>-</v>
      </c>
      <c r="W806" s="7">
        <f ca="1">IF(OR(M806="〇",N806="〇"),IF(E806&lt;=$C$1,YEAR(TODAY()),YEAR(TODAY())-1),IF(E806&lt;=$C$1,YEAR(TODAY())+1,YEAR(TODAY())))</f>
        <v>2022</v>
      </c>
      <c r="X806" s="7" t="str">
        <f t="shared" si="171"/>
        <v>0515</v>
      </c>
      <c r="Y806" s="7">
        <f ca="1">IF(H806&lt;$C$1,YEAR(TODAY())+1,YEAR(TODAY()))</f>
        <v>2022</v>
      </c>
      <c r="Z806" s="8" t="str">
        <f t="shared" si="172"/>
        <v>0714</v>
      </c>
      <c r="AA806" s="9">
        <f t="shared" ca="1" si="180"/>
        <v>44696</v>
      </c>
      <c r="AB806" s="9">
        <f t="shared" ca="1" si="181"/>
        <v>44756</v>
      </c>
    </row>
    <row r="807" spans="1:28" x14ac:dyDescent="0.7">
      <c r="A807" s="1" t="s">
        <v>822</v>
      </c>
      <c r="B807" s="1" t="s">
        <v>117</v>
      </c>
      <c r="C807" s="1">
        <v>3</v>
      </c>
      <c r="E807" s="4">
        <v>715</v>
      </c>
      <c r="F807" s="4" t="str">
        <f t="shared" si="173"/>
        <v/>
      </c>
      <c r="G807" s="4" t="str">
        <f t="shared" si="174"/>
        <v/>
      </c>
      <c r="H807" s="4">
        <v>914</v>
      </c>
      <c r="I807" s="3">
        <v>0</v>
      </c>
      <c r="J807" s="3" t="str">
        <f t="shared" si="175"/>
        <v/>
      </c>
      <c r="K807" s="3" t="str">
        <f t="shared" si="176"/>
        <v/>
      </c>
      <c r="L807" s="11">
        <v>0.99930555555555556</v>
      </c>
      <c r="M807" s="1" t="str">
        <f ca="1">IF(E807&lt;=H807,IF(AND($C$1&gt;=E807,$C$1&lt;=H807),"〇","×"),IF(AND($C$1&gt;=E807,$C$1&lt;=F807),"〇","×"))</f>
        <v>×</v>
      </c>
      <c r="N807" s="1" t="str">
        <f>IF(E807&gt;H807,IF(AND($C$1&gt;=G807,$C$1&lt;=H807),"〇","×"),"")</f>
        <v/>
      </c>
      <c r="O807" s="1" t="str">
        <f t="shared" ca="1" si="182"/>
        <v>〇</v>
      </c>
      <c r="P807" s="1" t="str">
        <f t="shared" si="183"/>
        <v/>
      </c>
      <c r="Q807" s="1" t="str">
        <f t="shared" ca="1" si="184"/>
        <v>×</v>
      </c>
      <c r="R807" s="1" t="str">
        <f ca="1">IF(OR(M807="〇",N807="〇"),DATEDIF($A$1,AB807,"d")+1,"-")</f>
        <v>-</v>
      </c>
      <c r="S807" s="1">
        <f ca="1">IF(AND(M807="×",OR(N807="×",N807="")),DATEDIF($A$1,AA807,"d"),"-")</f>
        <v>289</v>
      </c>
      <c r="T807" s="10">
        <f t="shared" ca="1" si="177"/>
        <v>62</v>
      </c>
      <c r="U807" s="11">
        <f t="shared" si="178"/>
        <v>0.99930555555555556</v>
      </c>
      <c r="V807" s="11" t="str">
        <f t="shared" ca="1" si="179"/>
        <v>-</v>
      </c>
      <c r="W807" s="7">
        <f ca="1">IF(OR(M807="〇",N807="〇"),IF(E807&lt;=$C$1,YEAR(TODAY()),YEAR(TODAY())-1),IF(E807&lt;=$C$1,YEAR(TODAY())+1,YEAR(TODAY())))</f>
        <v>2022</v>
      </c>
      <c r="X807" s="7" t="str">
        <f t="shared" si="171"/>
        <v>0715</v>
      </c>
      <c r="Y807" s="7">
        <f ca="1">IF(H807&lt;$C$1,YEAR(TODAY())+1,YEAR(TODAY()))</f>
        <v>2022</v>
      </c>
      <c r="Z807" s="8" t="str">
        <f t="shared" si="172"/>
        <v>0914</v>
      </c>
      <c r="AA807" s="9">
        <f t="shared" ca="1" si="180"/>
        <v>44757</v>
      </c>
      <c r="AB807" s="9">
        <f t="shared" ca="1" si="181"/>
        <v>44818</v>
      </c>
    </row>
    <row r="808" spans="1:28" x14ac:dyDescent="0.7">
      <c r="A808" s="1" t="s">
        <v>823</v>
      </c>
      <c r="B808" s="1" t="s">
        <v>117</v>
      </c>
      <c r="C808" s="1">
        <v>3</v>
      </c>
      <c r="E808" s="4">
        <v>915</v>
      </c>
      <c r="F808" s="4" t="str">
        <f t="shared" si="173"/>
        <v/>
      </c>
      <c r="G808" s="4" t="str">
        <f t="shared" si="174"/>
        <v/>
      </c>
      <c r="H808" s="4">
        <v>1114</v>
      </c>
      <c r="I808" s="3">
        <v>0</v>
      </c>
      <c r="J808" s="3" t="str">
        <f t="shared" si="175"/>
        <v/>
      </c>
      <c r="K808" s="3" t="str">
        <f t="shared" si="176"/>
        <v/>
      </c>
      <c r="L808" s="11">
        <v>0.99930555555555556</v>
      </c>
      <c r="M808" s="1" t="str">
        <f ca="1">IF(E808&lt;=H808,IF(AND($C$1&gt;=E808,$C$1&lt;=H808),"〇","×"),IF(AND($C$1&gt;=E808,$C$1&lt;=F808),"〇","×"))</f>
        <v>〇</v>
      </c>
      <c r="N808" s="1" t="str">
        <f>IF(E808&gt;H808,IF(AND($C$1&gt;=G808,$C$1&lt;=H808),"〇","×"),"")</f>
        <v/>
      </c>
      <c r="O808" s="1" t="str">
        <f t="shared" ca="1" si="182"/>
        <v>〇</v>
      </c>
      <c r="P808" s="1" t="str">
        <f t="shared" si="183"/>
        <v/>
      </c>
      <c r="Q808" s="1" t="str">
        <f t="shared" ca="1" si="184"/>
        <v>◎</v>
      </c>
      <c r="R808" s="1">
        <f ca="1">IF(OR(M808="〇",N808="〇"),DATEDIF($A$1,AB808,"d")+1,"-")</f>
        <v>47</v>
      </c>
      <c r="S808" s="1" t="str">
        <f ca="1">IF(AND(M808="×",OR(N808="×",N808="")),DATEDIF($A$1,AA808,"d"),"-")</f>
        <v>-</v>
      </c>
      <c r="T808" s="10">
        <f t="shared" ca="1" si="177"/>
        <v>61</v>
      </c>
      <c r="U808" s="11">
        <f t="shared" si="178"/>
        <v>0.99930555555555556</v>
      </c>
      <c r="V808" s="11" t="str">
        <f t="shared" ca="1" si="179"/>
        <v>いつでも</v>
      </c>
      <c r="W808" s="7">
        <f ca="1">IF(OR(M808="〇",N808="〇"),IF(E808&lt;=$C$1,YEAR(TODAY()),YEAR(TODAY())-1),IF(E808&lt;=$C$1,YEAR(TODAY())+1,YEAR(TODAY())))</f>
        <v>2021</v>
      </c>
      <c r="X808" s="7" t="str">
        <f t="shared" si="171"/>
        <v>0915</v>
      </c>
      <c r="Y808" s="7">
        <f ca="1">IF(H808&lt;$C$1,YEAR(TODAY())+1,YEAR(TODAY()))</f>
        <v>2021</v>
      </c>
      <c r="Z808" s="8" t="str">
        <f t="shared" si="172"/>
        <v>1114</v>
      </c>
      <c r="AA808" s="9">
        <f t="shared" ca="1" si="180"/>
        <v>44454</v>
      </c>
      <c r="AB808" s="9">
        <f t="shared" ca="1" si="181"/>
        <v>44514</v>
      </c>
    </row>
    <row r="809" spans="1:28" x14ac:dyDescent="0.7">
      <c r="A809" s="1" t="s">
        <v>824</v>
      </c>
      <c r="B809" s="1" t="s">
        <v>60</v>
      </c>
      <c r="C809" s="1">
        <v>3</v>
      </c>
      <c r="E809" s="4">
        <v>1115</v>
      </c>
      <c r="F809" s="4" t="str">
        <f t="shared" si="173"/>
        <v/>
      </c>
      <c r="G809" s="4" t="str">
        <f t="shared" si="174"/>
        <v/>
      </c>
      <c r="H809" s="4">
        <v>1231</v>
      </c>
      <c r="I809" s="3">
        <v>0</v>
      </c>
      <c r="J809" s="3" t="str">
        <f t="shared" si="175"/>
        <v/>
      </c>
      <c r="K809" s="3" t="str">
        <f t="shared" si="176"/>
        <v/>
      </c>
      <c r="L809" s="11">
        <v>0.99930555555555556</v>
      </c>
      <c r="M809" s="1" t="str">
        <f ca="1">IF(E809&lt;=H809,IF(AND($C$1&gt;=E809,$C$1&lt;=H809),"〇","×"),IF(AND($C$1&gt;=E809,$C$1&lt;=F809),"〇","×"))</f>
        <v>×</v>
      </c>
      <c r="N809" s="1" t="str">
        <f>IF(E809&gt;H809,IF(AND($C$1&gt;=G809,$C$1&lt;=H809),"〇","×"),"")</f>
        <v/>
      </c>
      <c r="O809" s="1" t="str">
        <f t="shared" ca="1" si="182"/>
        <v>〇</v>
      </c>
      <c r="P809" s="1" t="str">
        <f t="shared" si="183"/>
        <v/>
      </c>
      <c r="Q809" s="1" t="str">
        <f t="shared" ca="1" si="184"/>
        <v>×</v>
      </c>
      <c r="R809" s="1" t="str">
        <f ca="1">IF(OR(M809="〇",N809="〇"),DATEDIF($A$1,AB809,"d")+1,"-")</f>
        <v>-</v>
      </c>
      <c r="S809" s="1">
        <f ca="1">IF(AND(M809="×",OR(N809="×",N809="")),DATEDIF($A$1,AA809,"d"),"-")</f>
        <v>47</v>
      </c>
      <c r="T809" s="10">
        <f t="shared" ca="1" si="177"/>
        <v>47</v>
      </c>
      <c r="U809" s="11">
        <f t="shared" si="178"/>
        <v>0.99930555555555556</v>
      </c>
      <c r="V809" s="11" t="str">
        <f t="shared" ca="1" si="179"/>
        <v>-</v>
      </c>
      <c r="W809" s="7">
        <f ca="1">IF(OR(M809="〇",N809="〇"),IF(E809&lt;=$C$1,YEAR(TODAY()),YEAR(TODAY())-1),IF(E809&lt;=$C$1,YEAR(TODAY())+1,YEAR(TODAY())))</f>
        <v>2021</v>
      </c>
      <c r="X809" s="7" t="str">
        <f t="shared" si="171"/>
        <v>1115</v>
      </c>
      <c r="Y809" s="7">
        <f ca="1">IF(H809&lt;$C$1,YEAR(TODAY())+1,YEAR(TODAY()))</f>
        <v>2021</v>
      </c>
      <c r="Z809" s="8" t="str">
        <f t="shared" si="172"/>
        <v>1231</v>
      </c>
      <c r="AA809" s="9">
        <f t="shared" ca="1" si="180"/>
        <v>44515</v>
      </c>
      <c r="AB809" s="9">
        <f t="shared" ca="1" si="181"/>
        <v>44561</v>
      </c>
    </row>
    <row r="810" spans="1:28" x14ac:dyDescent="0.7">
      <c r="A810" s="1" t="s">
        <v>825</v>
      </c>
      <c r="B810" s="1" t="s">
        <v>60</v>
      </c>
      <c r="C810" s="1">
        <v>5</v>
      </c>
      <c r="E810" s="4">
        <v>101</v>
      </c>
      <c r="F810" s="4" t="str">
        <f t="shared" si="173"/>
        <v/>
      </c>
      <c r="G810" s="4" t="str">
        <f t="shared" si="174"/>
        <v/>
      </c>
      <c r="H810" s="4">
        <v>314</v>
      </c>
      <c r="I810" s="3">
        <v>0</v>
      </c>
      <c r="J810" s="3" t="str">
        <f t="shared" si="175"/>
        <v/>
      </c>
      <c r="K810" s="3" t="str">
        <f t="shared" si="176"/>
        <v/>
      </c>
      <c r="L810" s="11">
        <v>0.99930555555555556</v>
      </c>
      <c r="M810" s="1" t="str">
        <f ca="1">IF(E810&lt;=H810,IF(AND($C$1&gt;=E810,$C$1&lt;=H810),"〇","×"),IF(AND($C$1&gt;=E810,$C$1&lt;=F810),"〇","×"))</f>
        <v>×</v>
      </c>
      <c r="N810" s="1" t="str">
        <f>IF(E810&gt;H810,IF(AND($C$1&gt;=G810,$C$1&lt;=H810),"〇","×"),"")</f>
        <v/>
      </c>
      <c r="O810" s="1" t="str">
        <f t="shared" ca="1" si="182"/>
        <v>〇</v>
      </c>
      <c r="P810" s="1" t="str">
        <f t="shared" si="183"/>
        <v/>
      </c>
      <c r="Q810" s="1" t="str">
        <f t="shared" ca="1" si="184"/>
        <v>×</v>
      </c>
      <c r="R810" s="1" t="str">
        <f ca="1">IF(OR(M810="〇",N810="〇"),DATEDIF($A$1,AB810,"d")+1,"-")</f>
        <v>-</v>
      </c>
      <c r="S810" s="1">
        <f ca="1">IF(AND(M810="×",OR(N810="×",N810="")),DATEDIF($A$1,AA810,"d"),"-")</f>
        <v>94</v>
      </c>
      <c r="T810" s="10">
        <f t="shared" ca="1" si="177"/>
        <v>73</v>
      </c>
      <c r="U810" s="11">
        <f t="shared" si="178"/>
        <v>0.99930555555555556</v>
      </c>
      <c r="V810" s="11" t="str">
        <f t="shared" ca="1" si="179"/>
        <v>-</v>
      </c>
      <c r="W810" s="7">
        <f ca="1">IF(OR(M810="〇",N810="〇"),IF(E810&lt;=$C$1,YEAR(TODAY()),YEAR(TODAY())-1),IF(E810&lt;=$C$1,YEAR(TODAY())+1,YEAR(TODAY())))</f>
        <v>2022</v>
      </c>
      <c r="X810" s="7" t="str">
        <f t="shared" si="171"/>
        <v>0101</v>
      </c>
      <c r="Y810" s="7">
        <f ca="1">IF(H810&lt;$C$1,YEAR(TODAY())+1,YEAR(TODAY()))</f>
        <v>2022</v>
      </c>
      <c r="Z810" s="8" t="str">
        <f t="shared" si="172"/>
        <v>0314</v>
      </c>
      <c r="AA810" s="9">
        <f t="shared" ca="1" si="180"/>
        <v>44562</v>
      </c>
      <c r="AB810" s="9">
        <f t="shared" ca="1" si="181"/>
        <v>44634</v>
      </c>
    </row>
    <row r="811" spans="1:28" x14ac:dyDescent="0.7">
      <c r="A811" s="1" t="s">
        <v>826</v>
      </c>
      <c r="B811" s="1" t="s">
        <v>60</v>
      </c>
      <c r="C811" s="1">
        <v>3</v>
      </c>
      <c r="E811" s="4">
        <v>315</v>
      </c>
      <c r="F811" s="4" t="str">
        <f t="shared" si="173"/>
        <v/>
      </c>
      <c r="G811" s="4" t="str">
        <f t="shared" si="174"/>
        <v/>
      </c>
      <c r="H811" s="4">
        <v>514</v>
      </c>
      <c r="I811" s="3">
        <v>0</v>
      </c>
      <c r="J811" s="3" t="str">
        <f t="shared" si="175"/>
        <v/>
      </c>
      <c r="K811" s="3" t="str">
        <f t="shared" si="176"/>
        <v/>
      </c>
      <c r="L811" s="11">
        <v>0.99930555555555556</v>
      </c>
      <c r="M811" s="1" t="str">
        <f ca="1">IF(E811&lt;=H811,IF(AND($C$1&gt;=E811,$C$1&lt;=H811),"〇","×"),IF(AND($C$1&gt;=E811,$C$1&lt;=F811),"〇","×"))</f>
        <v>×</v>
      </c>
      <c r="N811" s="1" t="str">
        <f>IF(E811&gt;H811,IF(AND($C$1&gt;=G811,$C$1&lt;=H811),"〇","×"),"")</f>
        <v/>
      </c>
      <c r="O811" s="1" t="str">
        <f t="shared" ca="1" si="182"/>
        <v>〇</v>
      </c>
      <c r="P811" s="1" t="str">
        <f t="shared" si="183"/>
        <v/>
      </c>
      <c r="Q811" s="1" t="str">
        <f t="shared" ca="1" si="184"/>
        <v>×</v>
      </c>
      <c r="R811" s="1" t="str">
        <f ca="1">IF(OR(M811="〇",N811="〇"),DATEDIF($A$1,AB811,"d")+1,"-")</f>
        <v>-</v>
      </c>
      <c r="S811" s="1">
        <f ca="1">IF(AND(M811="×",OR(N811="×",N811="")),DATEDIF($A$1,AA811,"d"),"-")</f>
        <v>167</v>
      </c>
      <c r="T811" s="10">
        <f t="shared" ca="1" si="177"/>
        <v>61</v>
      </c>
      <c r="U811" s="11">
        <f t="shared" si="178"/>
        <v>0.99930555555555556</v>
      </c>
      <c r="V811" s="11" t="str">
        <f t="shared" ca="1" si="179"/>
        <v>-</v>
      </c>
      <c r="W811" s="7">
        <f ca="1">IF(OR(M811="〇",N811="〇"),IF(E811&lt;=$C$1,YEAR(TODAY()),YEAR(TODAY())-1),IF(E811&lt;=$C$1,YEAR(TODAY())+1,YEAR(TODAY())))</f>
        <v>2022</v>
      </c>
      <c r="X811" s="7" t="str">
        <f t="shared" si="171"/>
        <v>0315</v>
      </c>
      <c r="Y811" s="7">
        <f ca="1">IF(H811&lt;$C$1,YEAR(TODAY())+1,YEAR(TODAY()))</f>
        <v>2022</v>
      </c>
      <c r="Z811" s="8" t="str">
        <f t="shared" si="172"/>
        <v>0514</v>
      </c>
      <c r="AA811" s="9">
        <f t="shared" ca="1" si="180"/>
        <v>44635</v>
      </c>
      <c r="AB811" s="9">
        <f t="shared" ca="1" si="181"/>
        <v>44695</v>
      </c>
    </row>
    <row r="812" spans="1:28" x14ac:dyDescent="0.7">
      <c r="A812" s="1" t="s">
        <v>827</v>
      </c>
      <c r="B812" s="1" t="s">
        <v>116</v>
      </c>
      <c r="C812" s="1">
        <v>3</v>
      </c>
      <c r="E812" s="4">
        <v>515</v>
      </c>
      <c r="F812" s="4" t="str">
        <f t="shared" si="173"/>
        <v/>
      </c>
      <c r="G812" s="4" t="str">
        <f t="shared" si="174"/>
        <v/>
      </c>
      <c r="H812" s="4">
        <v>714</v>
      </c>
      <c r="I812" s="3">
        <v>0</v>
      </c>
      <c r="J812" s="3" t="str">
        <f t="shared" si="175"/>
        <v/>
      </c>
      <c r="K812" s="3" t="str">
        <f t="shared" si="176"/>
        <v/>
      </c>
      <c r="L812" s="11">
        <v>0.99930555555555556</v>
      </c>
      <c r="M812" s="1" t="str">
        <f ca="1">IF(E812&lt;=H812,IF(AND($C$1&gt;=E812,$C$1&lt;=H812),"〇","×"),IF(AND($C$1&gt;=E812,$C$1&lt;=F812),"〇","×"))</f>
        <v>×</v>
      </c>
      <c r="N812" s="1" t="str">
        <f>IF(E812&gt;H812,IF(AND($C$1&gt;=G812,$C$1&lt;=H812),"〇","×"),"")</f>
        <v/>
      </c>
      <c r="O812" s="1" t="str">
        <f t="shared" ca="1" si="182"/>
        <v>〇</v>
      </c>
      <c r="P812" s="1" t="str">
        <f t="shared" si="183"/>
        <v/>
      </c>
      <c r="Q812" s="1" t="str">
        <f t="shared" ca="1" si="184"/>
        <v>×</v>
      </c>
      <c r="R812" s="1" t="str">
        <f ca="1">IF(OR(M812="〇",N812="〇"),DATEDIF($A$1,AB812,"d")+1,"-")</f>
        <v>-</v>
      </c>
      <c r="S812" s="1">
        <f ca="1">IF(AND(M812="×",OR(N812="×",N812="")),DATEDIF($A$1,AA812,"d"),"-")</f>
        <v>228</v>
      </c>
      <c r="T812" s="10">
        <f t="shared" ca="1" si="177"/>
        <v>61</v>
      </c>
      <c r="U812" s="11">
        <f t="shared" si="178"/>
        <v>0.99930555555555556</v>
      </c>
      <c r="V812" s="11" t="str">
        <f t="shared" ca="1" si="179"/>
        <v>-</v>
      </c>
      <c r="W812" s="7">
        <f ca="1">IF(OR(M812="〇",N812="〇"),IF(E812&lt;=$C$1,YEAR(TODAY()),YEAR(TODAY())-1),IF(E812&lt;=$C$1,YEAR(TODAY())+1,YEAR(TODAY())))</f>
        <v>2022</v>
      </c>
      <c r="X812" s="7" t="str">
        <f t="shared" si="171"/>
        <v>0515</v>
      </c>
      <c r="Y812" s="7">
        <f ca="1">IF(H812&lt;$C$1,YEAR(TODAY())+1,YEAR(TODAY()))</f>
        <v>2022</v>
      </c>
      <c r="Z812" s="8" t="str">
        <f t="shared" si="172"/>
        <v>0714</v>
      </c>
      <c r="AA812" s="9">
        <f t="shared" ca="1" si="180"/>
        <v>44696</v>
      </c>
      <c r="AB812" s="9">
        <f t="shared" ca="1" si="181"/>
        <v>44756</v>
      </c>
    </row>
    <row r="813" spans="1:28" x14ac:dyDescent="0.7">
      <c r="A813" s="1" t="s">
        <v>828</v>
      </c>
      <c r="B813" s="1" t="s">
        <v>116</v>
      </c>
      <c r="C813" s="1">
        <v>3</v>
      </c>
      <c r="E813" s="4">
        <v>715</v>
      </c>
      <c r="F813" s="4" t="str">
        <f t="shared" si="173"/>
        <v/>
      </c>
      <c r="G813" s="4" t="str">
        <f t="shared" si="174"/>
        <v/>
      </c>
      <c r="H813" s="4">
        <v>914</v>
      </c>
      <c r="I813" s="3">
        <v>0</v>
      </c>
      <c r="J813" s="3" t="str">
        <f t="shared" si="175"/>
        <v/>
      </c>
      <c r="K813" s="3" t="str">
        <f t="shared" si="176"/>
        <v/>
      </c>
      <c r="L813" s="11">
        <v>0.99930555555555556</v>
      </c>
      <c r="M813" s="1" t="str">
        <f ca="1">IF(E813&lt;=H813,IF(AND($C$1&gt;=E813,$C$1&lt;=H813),"〇","×"),IF(AND($C$1&gt;=E813,$C$1&lt;=F813),"〇","×"))</f>
        <v>×</v>
      </c>
      <c r="N813" s="1" t="str">
        <f>IF(E813&gt;H813,IF(AND($C$1&gt;=G813,$C$1&lt;=H813),"〇","×"),"")</f>
        <v/>
      </c>
      <c r="O813" s="1" t="str">
        <f t="shared" ca="1" si="182"/>
        <v>〇</v>
      </c>
      <c r="P813" s="1" t="str">
        <f t="shared" si="183"/>
        <v/>
      </c>
      <c r="Q813" s="1" t="str">
        <f t="shared" ca="1" si="184"/>
        <v>×</v>
      </c>
      <c r="R813" s="1" t="str">
        <f ca="1">IF(OR(M813="〇",N813="〇"),DATEDIF($A$1,AB813,"d")+1,"-")</f>
        <v>-</v>
      </c>
      <c r="S813" s="1">
        <f ca="1">IF(AND(M813="×",OR(N813="×",N813="")),DATEDIF($A$1,AA813,"d"),"-")</f>
        <v>289</v>
      </c>
      <c r="T813" s="10">
        <f t="shared" ca="1" si="177"/>
        <v>62</v>
      </c>
      <c r="U813" s="11">
        <f t="shared" si="178"/>
        <v>0.99930555555555556</v>
      </c>
      <c r="V813" s="11" t="str">
        <f t="shared" ca="1" si="179"/>
        <v>-</v>
      </c>
      <c r="W813" s="7">
        <f ca="1">IF(OR(M813="〇",N813="〇"),IF(E813&lt;=$C$1,YEAR(TODAY()),YEAR(TODAY())-1),IF(E813&lt;=$C$1,YEAR(TODAY())+1,YEAR(TODAY())))</f>
        <v>2022</v>
      </c>
      <c r="X813" s="7" t="str">
        <f t="shared" si="171"/>
        <v>0715</v>
      </c>
      <c r="Y813" s="7">
        <f ca="1">IF(H813&lt;$C$1,YEAR(TODAY())+1,YEAR(TODAY()))</f>
        <v>2022</v>
      </c>
      <c r="Z813" s="8" t="str">
        <f t="shared" si="172"/>
        <v>0914</v>
      </c>
      <c r="AA813" s="9">
        <f t="shared" ca="1" si="180"/>
        <v>44757</v>
      </c>
      <c r="AB813" s="9">
        <f t="shared" ca="1" si="181"/>
        <v>44818</v>
      </c>
    </row>
    <row r="814" spans="1:28" x14ac:dyDescent="0.7">
      <c r="A814" s="1" t="s">
        <v>829</v>
      </c>
      <c r="B814" s="1" t="s">
        <v>60</v>
      </c>
      <c r="C814" s="1">
        <v>2</v>
      </c>
      <c r="E814" s="4">
        <v>915</v>
      </c>
      <c r="F814" s="4" t="str">
        <f t="shared" si="173"/>
        <v/>
      </c>
      <c r="G814" s="4" t="str">
        <f t="shared" si="174"/>
        <v/>
      </c>
      <c r="H814" s="4">
        <v>1114</v>
      </c>
      <c r="I814" s="3">
        <v>0</v>
      </c>
      <c r="J814" s="3" t="str">
        <f t="shared" si="175"/>
        <v/>
      </c>
      <c r="K814" s="3" t="str">
        <f t="shared" si="176"/>
        <v/>
      </c>
      <c r="L814" s="11">
        <v>0.99930555555555556</v>
      </c>
      <c r="M814" s="1" t="str">
        <f ca="1">IF(E814&lt;=H814,IF(AND($C$1&gt;=E814,$C$1&lt;=H814),"〇","×"),IF(AND($C$1&gt;=E814,$C$1&lt;=F814),"〇","×"))</f>
        <v>〇</v>
      </c>
      <c r="N814" s="1" t="str">
        <f>IF(E814&gt;H814,IF(AND($C$1&gt;=G814,$C$1&lt;=H814),"〇","×"),"")</f>
        <v/>
      </c>
      <c r="O814" s="1" t="str">
        <f t="shared" ca="1" si="182"/>
        <v>〇</v>
      </c>
      <c r="P814" s="1" t="str">
        <f t="shared" si="183"/>
        <v/>
      </c>
      <c r="Q814" s="1" t="str">
        <f t="shared" ca="1" si="184"/>
        <v>◎</v>
      </c>
      <c r="R814" s="1">
        <f ca="1">IF(OR(M814="〇",N814="〇"),DATEDIF($A$1,AB814,"d")+1,"-")</f>
        <v>47</v>
      </c>
      <c r="S814" s="1" t="str">
        <f ca="1">IF(AND(M814="×",OR(N814="×",N814="")),DATEDIF($A$1,AA814,"d"),"-")</f>
        <v>-</v>
      </c>
      <c r="T814" s="10">
        <f t="shared" ca="1" si="177"/>
        <v>61</v>
      </c>
      <c r="U814" s="11">
        <f t="shared" si="178"/>
        <v>0.99930555555555556</v>
      </c>
      <c r="V814" s="11" t="str">
        <f t="shared" ca="1" si="179"/>
        <v>いつでも</v>
      </c>
      <c r="W814" s="7">
        <f ca="1">IF(OR(M814="〇",N814="〇"),IF(E814&lt;=$C$1,YEAR(TODAY()),YEAR(TODAY())-1),IF(E814&lt;=$C$1,YEAR(TODAY())+1,YEAR(TODAY())))</f>
        <v>2021</v>
      </c>
      <c r="X814" s="7" t="str">
        <f t="shared" si="171"/>
        <v>0915</v>
      </c>
      <c r="Y814" s="7">
        <f ca="1">IF(H814&lt;$C$1,YEAR(TODAY())+1,YEAR(TODAY()))</f>
        <v>2021</v>
      </c>
      <c r="Z814" s="8" t="str">
        <f t="shared" si="172"/>
        <v>1114</v>
      </c>
      <c r="AA814" s="9">
        <f t="shared" ca="1" si="180"/>
        <v>44454</v>
      </c>
      <c r="AB814" s="9">
        <f t="shared" ca="1" si="181"/>
        <v>44514</v>
      </c>
    </row>
    <row r="815" spans="1:28" x14ac:dyDescent="0.7">
      <c r="A815" s="1" t="s">
        <v>830</v>
      </c>
      <c r="B815" s="1" t="s">
        <v>116</v>
      </c>
      <c r="C815" s="1">
        <v>3</v>
      </c>
      <c r="E815" s="4">
        <v>1115</v>
      </c>
      <c r="F815" s="4" t="str">
        <f t="shared" si="173"/>
        <v/>
      </c>
      <c r="G815" s="4" t="str">
        <f t="shared" si="174"/>
        <v/>
      </c>
      <c r="H815" s="4">
        <v>1231</v>
      </c>
      <c r="I815" s="3">
        <v>0</v>
      </c>
      <c r="J815" s="3" t="str">
        <f t="shared" si="175"/>
        <v/>
      </c>
      <c r="K815" s="3" t="str">
        <f t="shared" si="176"/>
        <v/>
      </c>
      <c r="L815" s="11">
        <v>0.99930555555555556</v>
      </c>
      <c r="M815" s="1" t="str">
        <f ca="1">IF(E815&lt;=H815,IF(AND($C$1&gt;=E815,$C$1&lt;=H815),"〇","×"),IF(AND($C$1&gt;=E815,$C$1&lt;=F815),"〇","×"))</f>
        <v>×</v>
      </c>
      <c r="N815" s="1" t="str">
        <f>IF(E815&gt;H815,IF(AND($C$1&gt;=G815,$C$1&lt;=H815),"〇","×"),"")</f>
        <v/>
      </c>
      <c r="O815" s="1" t="str">
        <f t="shared" ca="1" si="182"/>
        <v>〇</v>
      </c>
      <c r="P815" s="1" t="str">
        <f t="shared" si="183"/>
        <v/>
      </c>
      <c r="Q815" s="1" t="str">
        <f t="shared" ca="1" si="184"/>
        <v>×</v>
      </c>
      <c r="R815" s="1" t="str">
        <f ca="1">IF(OR(M815="〇",N815="〇"),DATEDIF($A$1,AB815,"d")+1,"-")</f>
        <v>-</v>
      </c>
      <c r="S815" s="1">
        <f ca="1">IF(AND(M815="×",OR(N815="×",N815="")),DATEDIF($A$1,AA815,"d"),"-")</f>
        <v>47</v>
      </c>
      <c r="T815" s="10">
        <f t="shared" ca="1" si="177"/>
        <v>47</v>
      </c>
      <c r="U815" s="11">
        <f t="shared" si="178"/>
        <v>0.99930555555555556</v>
      </c>
      <c r="V815" s="11" t="str">
        <f t="shared" ca="1" si="179"/>
        <v>-</v>
      </c>
      <c r="W815" s="7">
        <f ca="1">IF(OR(M815="〇",N815="〇"),IF(E815&lt;=$C$1,YEAR(TODAY()),YEAR(TODAY())-1),IF(E815&lt;=$C$1,YEAR(TODAY())+1,YEAR(TODAY())))</f>
        <v>2021</v>
      </c>
      <c r="X815" s="7" t="str">
        <f t="shared" si="171"/>
        <v>1115</v>
      </c>
      <c r="Y815" s="7">
        <f ca="1">IF(H815&lt;$C$1,YEAR(TODAY())+1,YEAR(TODAY()))</f>
        <v>2021</v>
      </c>
      <c r="Z815" s="8" t="str">
        <f t="shared" si="172"/>
        <v>1231</v>
      </c>
      <c r="AA815" s="9">
        <f t="shared" ca="1" si="180"/>
        <v>44515</v>
      </c>
      <c r="AB815" s="9">
        <f t="shared" ca="1" si="181"/>
        <v>44561</v>
      </c>
    </row>
    <row r="816" spans="1:28" x14ac:dyDescent="0.7">
      <c r="A816" s="1" t="s">
        <v>831</v>
      </c>
      <c r="B816" s="1" t="s">
        <v>116</v>
      </c>
      <c r="C816" s="1">
        <v>3</v>
      </c>
      <c r="E816" s="4">
        <v>101</v>
      </c>
      <c r="F816" s="4" t="str">
        <f t="shared" si="173"/>
        <v/>
      </c>
      <c r="G816" s="4" t="str">
        <f t="shared" si="174"/>
        <v/>
      </c>
      <c r="H816" s="4">
        <v>314</v>
      </c>
      <c r="I816" s="3">
        <v>0</v>
      </c>
      <c r="J816" s="3" t="str">
        <f t="shared" si="175"/>
        <v/>
      </c>
      <c r="K816" s="3" t="str">
        <f t="shared" si="176"/>
        <v/>
      </c>
      <c r="L816" s="11">
        <v>0.99930555555555556</v>
      </c>
      <c r="M816" s="1" t="str">
        <f ca="1">IF(E816&lt;=H816,IF(AND($C$1&gt;=E816,$C$1&lt;=H816),"〇","×"),IF(AND($C$1&gt;=E816,$C$1&lt;=F816),"〇","×"))</f>
        <v>×</v>
      </c>
      <c r="N816" s="1" t="str">
        <f>IF(E816&gt;H816,IF(AND($C$1&gt;=G816,$C$1&lt;=H816),"〇","×"),"")</f>
        <v/>
      </c>
      <c r="O816" s="1" t="str">
        <f t="shared" ca="1" si="182"/>
        <v>〇</v>
      </c>
      <c r="P816" s="1" t="str">
        <f t="shared" si="183"/>
        <v/>
      </c>
      <c r="Q816" s="1" t="str">
        <f t="shared" ca="1" si="184"/>
        <v>×</v>
      </c>
      <c r="R816" s="1" t="str">
        <f ca="1">IF(OR(M816="〇",N816="〇"),DATEDIF($A$1,AB816,"d")+1,"-")</f>
        <v>-</v>
      </c>
      <c r="S816" s="1">
        <f ca="1">IF(AND(M816="×",OR(N816="×",N816="")),DATEDIF($A$1,AA816,"d"),"-")</f>
        <v>94</v>
      </c>
      <c r="T816" s="10">
        <f t="shared" ca="1" si="177"/>
        <v>73</v>
      </c>
      <c r="U816" s="11">
        <f t="shared" si="178"/>
        <v>0.99930555555555556</v>
      </c>
      <c r="V816" s="11" t="str">
        <f t="shared" ca="1" si="179"/>
        <v>-</v>
      </c>
      <c r="W816" s="7">
        <f ca="1">IF(OR(M816="〇",N816="〇"),IF(E816&lt;=$C$1,YEAR(TODAY()),YEAR(TODAY())-1),IF(E816&lt;=$C$1,YEAR(TODAY())+1,YEAR(TODAY())))</f>
        <v>2022</v>
      </c>
      <c r="X816" s="7" t="str">
        <f t="shared" si="171"/>
        <v>0101</v>
      </c>
      <c r="Y816" s="7">
        <f ca="1">IF(H816&lt;$C$1,YEAR(TODAY())+1,YEAR(TODAY()))</f>
        <v>2022</v>
      </c>
      <c r="Z816" s="8" t="str">
        <f t="shared" si="172"/>
        <v>0314</v>
      </c>
      <c r="AA816" s="9">
        <f t="shared" ca="1" si="180"/>
        <v>44562</v>
      </c>
      <c r="AB816" s="9">
        <f t="shared" ca="1" si="181"/>
        <v>44634</v>
      </c>
    </row>
    <row r="817" spans="1:28" x14ac:dyDescent="0.7">
      <c r="A817" s="1" t="s">
        <v>832</v>
      </c>
      <c r="B817" s="1" t="s">
        <v>116</v>
      </c>
      <c r="C817" s="1">
        <v>5</v>
      </c>
      <c r="E817" s="4">
        <v>315</v>
      </c>
      <c r="F817" s="4" t="str">
        <f t="shared" si="173"/>
        <v/>
      </c>
      <c r="G817" s="4" t="str">
        <f t="shared" si="174"/>
        <v/>
      </c>
      <c r="H817" s="4">
        <v>514</v>
      </c>
      <c r="I817" s="3">
        <v>0</v>
      </c>
      <c r="J817" s="3" t="str">
        <f t="shared" si="175"/>
        <v/>
      </c>
      <c r="K817" s="3" t="str">
        <f t="shared" si="176"/>
        <v/>
      </c>
      <c r="L817" s="11">
        <v>0.99930555555555556</v>
      </c>
      <c r="M817" s="1" t="str">
        <f ca="1">IF(E817&lt;=H817,IF(AND($C$1&gt;=E817,$C$1&lt;=H817),"〇","×"),IF(AND($C$1&gt;=E817,$C$1&lt;=F817),"〇","×"))</f>
        <v>×</v>
      </c>
      <c r="N817" s="1" t="str">
        <f>IF(E817&gt;H817,IF(AND($C$1&gt;=G817,$C$1&lt;=H817),"〇","×"),"")</f>
        <v/>
      </c>
      <c r="O817" s="1" t="str">
        <f t="shared" ca="1" si="182"/>
        <v>〇</v>
      </c>
      <c r="P817" s="1" t="str">
        <f t="shared" si="183"/>
        <v/>
      </c>
      <c r="Q817" s="1" t="str">
        <f t="shared" ca="1" si="184"/>
        <v>×</v>
      </c>
      <c r="R817" s="1" t="str">
        <f ca="1">IF(OR(M817="〇",N817="〇"),DATEDIF($A$1,AB817,"d")+1,"-")</f>
        <v>-</v>
      </c>
      <c r="S817" s="1">
        <f ca="1">IF(AND(M817="×",OR(N817="×",N817="")),DATEDIF($A$1,AA817,"d"),"-")</f>
        <v>167</v>
      </c>
      <c r="T817" s="10">
        <f t="shared" ca="1" si="177"/>
        <v>61</v>
      </c>
      <c r="U817" s="11">
        <f t="shared" si="178"/>
        <v>0.99930555555555556</v>
      </c>
      <c r="V817" s="11" t="str">
        <f t="shared" ca="1" si="179"/>
        <v>-</v>
      </c>
      <c r="W817" s="7">
        <f ca="1">IF(OR(M817="〇",N817="〇"),IF(E817&lt;=$C$1,YEAR(TODAY()),YEAR(TODAY())-1),IF(E817&lt;=$C$1,YEAR(TODAY())+1,YEAR(TODAY())))</f>
        <v>2022</v>
      </c>
      <c r="X817" s="7" t="str">
        <f t="shared" si="171"/>
        <v>0315</v>
      </c>
      <c r="Y817" s="7">
        <f ca="1">IF(H817&lt;$C$1,YEAR(TODAY())+1,YEAR(TODAY()))</f>
        <v>2022</v>
      </c>
      <c r="Z817" s="8" t="str">
        <f t="shared" si="172"/>
        <v>0514</v>
      </c>
      <c r="AA817" s="9">
        <f t="shared" ca="1" si="180"/>
        <v>44635</v>
      </c>
      <c r="AB817" s="9">
        <f t="shared" ca="1" si="181"/>
        <v>44695</v>
      </c>
    </row>
    <row r="818" spans="1:28" x14ac:dyDescent="0.7">
      <c r="A818" s="1" t="s">
        <v>833</v>
      </c>
      <c r="B818" s="1" t="s">
        <v>114</v>
      </c>
      <c r="C818" s="1">
        <v>3</v>
      </c>
      <c r="E818" s="4">
        <v>515</v>
      </c>
      <c r="F818" s="4" t="str">
        <f t="shared" si="173"/>
        <v/>
      </c>
      <c r="G818" s="4" t="str">
        <f t="shared" si="174"/>
        <v/>
      </c>
      <c r="H818" s="4">
        <v>714</v>
      </c>
      <c r="I818" s="3">
        <v>0</v>
      </c>
      <c r="J818" s="3" t="str">
        <f t="shared" si="175"/>
        <v/>
      </c>
      <c r="K818" s="3" t="str">
        <f t="shared" si="176"/>
        <v/>
      </c>
      <c r="L818" s="11">
        <v>0.99930555555555556</v>
      </c>
      <c r="M818" s="1" t="str">
        <f ca="1">IF(E818&lt;=H818,IF(AND($C$1&gt;=E818,$C$1&lt;=H818),"〇","×"),IF(AND($C$1&gt;=E818,$C$1&lt;=F818),"〇","×"))</f>
        <v>×</v>
      </c>
      <c r="N818" s="1" t="str">
        <f>IF(E818&gt;H818,IF(AND($C$1&gt;=G818,$C$1&lt;=H818),"〇","×"),"")</f>
        <v/>
      </c>
      <c r="O818" s="1" t="str">
        <f t="shared" ca="1" si="182"/>
        <v>〇</v>
      </c>
      <c r="P818" s="1" t="str">
        <f t="shared" si="183"/>
        <v/>
      </c>
      <c r="Q818" s="1" t="str">
        <f t="shared" ca="1" si="184"/>
        <v>×</v>
      </c>
      <c r="R818" s="1" t="str">
        <f ca="1">IF(OR(M818="〇",N818="〇"),DATEDIF($A$1,AB818,"d")+1,"-")</f>
        <v>-</v>
      </c>
      <c r="S818" s="1">
        <f ca="1">IF(AND(M818="×",OR(N818="×",N818="")),DATEDIF($A$1,AA818,"d"),"-")</f>
        <v>228</v>
      </c>
      <c r="T818" s="10">
        <f t="shared" ca="1" si="177"/>
        <v>61</v>
      </c>
      <c r="U818" s="11">
        <f t="shared" si="178"/>
        <v>0.99930555555555556</v>
      </c>
      <c r="V818" s="11" t="str">
        <f t="shared" ca="1" si="179"/>
        <v>-</v>
      </c>
      <c r="W818" s="7">
        <f ca="1">IF(OR(M818="〇",N818="〇"),IF(E818&lt;=$C$1,YEAR(TODAY()),YEAR(TODAY())-1),IF(E818&lt;=$C$1,YEAR(TODAY())+1,YEAR(TODAY())))</f>
        <v>2022</v>
      </c>
      <c r="X818" s="7" t="str">
        <f t="shared" si="171"/>
        <v>0515</v>
      </c>
      <c r="Y818" s="7">
        <f ca="1">IF(H818&lt;$C$1,YEAR(TODAY())+1,YEAR(TODAY()))</f>
        <v>2022</v>
      </c>
      <c r="Z818" s="8" t="str">
        <f t="shared" si="172"/>
        <v>0714</v>
      </c>
      <c r="AA818" s="9">
        <f t="shared" ca="1" si="180"/>
        <v>44696</v>
      </c>
      <c r="AB818" s="9">
        <f t="shared" ca="1" si="181"/>
        <v>44756</v>
      </c>
    </row>
    <row r="819" spans="1:28" x14ac:dyDescent="0.7">
      <c r="A819" s="1" t="s">
        <v>834</v>
      </c>
      <c r="B819" s="1" t="s">
        <v>114</v>
      </c>
      <c r="C819" s="1">
        <v>3</v>
      </c>
      <c r="E819" s="4">
        <v>715</v>
      </c>
      <c r="F819" s="4" t="str">
        <f t="shared" si="173"/>
        <v/>
      </c>
      <c r="G819" s="4" t="str">
        <f t="shared" si="174"/>
        <v/>
      </c>
      <c r="H819" s="4">
        <v>914</v>
      </c>
      <c r="I819" s="3">
        <v>0</v>
      </c>
      <c r="J819" s="3" t="str">
        <f t="shared" si="175"/>
        <v/>
      </c>
      <c r="K819" s="3" t="str">
        <f t="shared" si="176"/>
        <v/>
      </c>
      <c r="L819" s="11">
        <v>0.99930555555555556</v>
      </c>
      <c r="M819" s="1" t="str">
        <f ca="1">IF(E819&lt;=H819,IF(AND($C$1&gt;=E819,$C$1&lt;=H819),"〇","×"),IF(AND($C$1&gt;=E819,$C$1&lt;=F819),"〇","×"))</f>
        <v>×</v>
      </c>
      <c r="N819" s="1" t="str">
        <f>IF(E819&gt;H819,IF(AND($C$1&gt;=G819,$C$1&lt;=H819),"〇","×"),"")</f>
        <v/>
      </c>
      <c r="O819" s="1" t="str">
        <f t="shared" ca="1" si="182"/>
        <v>〇</v>
      </c>
      <c r="P819" s="1" t="str">
        <f t="shared" si="183"/>
        <v/>
      </c>
      <c r="Q819" s="1" t="str">
        <f t="shared" ca="1" si="184"/>
        <v>×</v>
      </c>
      <c r="R819" s="1" t="str">
        <f ca="1">IF(OR(M819="〇",N819="〇"),DATEDIF($A$1,AB819,"d")+1,"-")</f>
        <v>-</v>
      </c>
      <c r="S819" s="1">
        <f ca="1">IF(AND(M819="×",OR(N819="×",N819="")),DATEDIF($A$1,AA819,"d"),"-")</f>
        <v>289</v>
      </c>
      <c r="T819" s="10">
        <f t="shared" ca="1" si="177"/>
        <v>62</v>
      </c>
      <c r="U819" s="11">
        <f t="shared" si="178"/>
        <v>0.99930555555555556</v>
      </c>
      <c r="V819" s="11" t="str">
        <f t="shared" ca="1" si="179"/>
        <v>-</v>
      </c>
      <c r="W819" s="7">
        <f ca="1">IF(OR(M819="〇",N819="〇"),IF(E819&lt;=$C$1,YEAR(TODAY()),YEAR(TODAY())-1),IF(E819&lt;=$C$1,YEAR(TODAY())+1,YEAR(TODAY())))</f>
        <v>2022</v>
      </c>
      <c r="X819" s="7" t="str">
        <f t="shared" si="171"/>
        <v>0715</v>
      </c>
      <c r="Y819" s="7">
        <f ca="1">IF(H819&lt;$C$1,YEAR(TODAY())+1,YEAR(TODAY()))</f>
        <v>2022</v>
      </c>
      <c r="Z819" s="8" t="str">
        <f t="shared" si="172"/>
        <v>0914</v>
      </c>
      <c r="AA819" s="9">
        <f t="shared" ca="1" si="180"/>
        <v>44757</v>
      </c>
      <c r="AB819" s="9">
        <f t="shared" ca="1" si="181"/>
        <v>44818</v>
      </c>
    </row>
    <row r="820" spans="1:28" x14ac:dyDescent="0.7">
      <c r="A820" s="1" t="s">
        <v>835</v>
      </c>
      <c r="B820" s="1" t="s">
        <v>114</v>
      </c>
      <c r="C820" s="1">
        <v>3</v>
      </c>
      <c r="E820" s="4">
        <v>915</v>
      </c>
      <c r="F820" s="4" t="str">
        <f t="shared" si="173"/>
        <v/>
      </c>
      <c r="G820" s="4" t="str">
        <f t="shared" si="174"/>
        <v/>
      </c>
      <c r="H820" s="4">
        <v>1114</v>
      </c>
      <c r="I820" s="3">
        <v>0</v>
      </c>
      <c r="J820" s="3" t="str">
        <f t="shared" si="175"/>
        <v/>
      </c>
      <c r="K820" s="3" t="str">
        <f t="shared" si="176"/>
        <v/>
      </c>
      <c r="L820" s="11">
        <v>0.99930555555555556</v>
      </c>
      <c r="M820" s="1" t="str">
        <f ca="1">IF(E820&lt;=H820,IF(AND($C$1&gt;=E820,$C$1&lt;=H820),"〇","×"),IF(AND($C$1&gt;=E820,$C$1&lt;=F820),"〇","×"))</f>
        <v>〇</v>
      </c>
      <c r="N820" s="1" t="str">
        <f>IF(E820&gt;H820,IF(AND($C$1&gt;=G820,$C$1&lt;=H820),"〇","×"),"")</f>
        <v/>
      </c>
      <c r="O820" s="1" t="str">
        <f t="shared" ca="1" si="182"/>
        <v>〇</v>
      </c>
      <c r="P820" s="1" t="str">
        <f t="shared" si="183"/>
        <v/>
      </c>
      <c r="Q820" s="1" t="str">
        <f t="shared" ca="1" si="184"/>
        <v>◎</v>
      </c>
      <c r="R820" s="1">
        <f ca="1">IF(OR(M820="〇",N820="〇"),DATEDIF($A$1,AB820,"d")+1,"-")</f>
        <v>47</v>
      </c>
      <c r="S820" s="1" t="str">
        <f ca="1">IF(AND(M820="×",OR(N820="×",N820="")),DATEDIF($A$1,AA820,"d"),"-")</f>
        <v>-</v>
      </c>
      <c r="T820" s="10">
        <f t="shared" ca="1" si="177"/>
        <v>61</v>
      </c>
      <c r="U820" s="11">
        <f t="shared" si="178"/>
        <v>0.99930555555555556</v>
      </c>
      <c r="V820" s="11" t="str">
        <f t="shared" ca="1" si="179"/>
        <v>いつでも</v>
      </c>
      <c r="W820" s="7">
        <f ca="1">IF(OR(M820="〇",N820="〇"),IF(E820&lt;=$C$1,YEAR(TODAY()),YEAR(TODAY())-1),IF(E820&lt;=$C$1,YEAR(TODAY())+1,YEAR(TODAY())))</f>
        <v>2021</v>
      </c>
      <c r="X820" s="7" t="str">
        <f t="shared" si="171"/>
        <v>0915</v>
      </c>
      <c r="Y820" s="7">
        <f ca="1">IF(H820&lt;$C$1,YEAR(TODAY())+1,YEAR(TODAY()))</f>
        <v>2021</v>
      </c>
      <c r="Z820" s="8" t="str">
        <f t="shared" si="172"/>
        <v>1114</v>
      </c>
      <c r="AA820" s="9">
        <f t="shared" ca="1" si="180"/>
        <v>44454</v>
      </c>
      <c r="AB820" s="9">
        <f t="shared" ca="1" si="181"/>
        <v>44514</v>
      </c>
    </row>
    <row r="821" spans="1:28" x14ac:dyDescent="0.7">
      <c r="A821" s="1" t="s">
        <v>836</v>
      </c>
      <c r="B821" s="1" t="s">
        <v>115</v>
      </c>
      <c r="C821" s="1">
        <v>3</v>
      </c>
      <c r="E821" s="4">
        <v>1115</v>
      </c>
      <c r="F821" s="4" t="str">
        <f t="shared" si="173"/>
        <v/>
      </c>
      <c r="G821" s="4" t="str">
        <f t="shared" si="174"/>
        <v/>
      </c>
      <c r="H821" s="4">
        <v>1231</v>
      </c>
      <c r="I821" s="3">
        <v>0</v>
      </c>
      <c r="J821" s="3" t="str">
        <f t="shared" si="175"/>
        <v/>
      </c>
      <c r="K821" s="3" t="str">
        <f t="shared" si="176"/>
        <v/>
      </c>
      <c r="L821" s="11">
        <v>0.99930555555555556</v>
      </c>
      <c r="M821" s="1" t="str">
        <f ca="1">IF(E821&lt;=H821,IF(AND($C$1&gt;=E821,$C$1&lt;=H821),"〇","×"),IF(AND($C$1&gt;=E821,$C$1&lt;=F821),"〇","×"))</f>
        <v>×</v>
      </c>
      <c r="N821" s="1" t="str">
        <f>IF(E821&gt;H821,IF(AND($C$1&gt;=G821,$C$1&lt;=H821),"〇","×"),"")</f>
        <v/>
      </c>
      <c r="O821" s="1" t="str">
        <f t="shared" ca="1" si="182"/>
        <v>〇</v>
      </c>
      <c r="P821" s="1" t="str">
        <f t="shared" si="183"/>
        <v/>
      </c>
      <c r="Q821" s="1" t="str">
        <f t="shared" ca="1" si="184"/>
        <v>×</v>
      </c>
      <c r="R821" s="1" t="str">
        <f ca="1">IF(OR(M821="〇",N821="〇"),DATEDIF($A$1,AB821,"d")+1,"-")</f>
        <v>-</v>
      </c>
      <c r="S821" s="1">
        <f ca="1">IF(AND(M821="×",OR(N821="×",N821="")),DATEDIF($A$1,AA821,"d"),"-")</f>
        <v>47</v>
      </c>
      <c r="T821" s="10">
        <f t="shared" ca="1" si="177"/>
        <v>47</v>
      </c>
      <c r="U821" s="11">
        <f t="shared" si="178"/>
        <v>0.99930555555555556</v>
      </c>
      <c r="V821" s="11" t="str">
        <f t="shared" ca="1" si="179"/>
        <v>-</v>
      </c>
      <c r="W821" s="7">
        <f ca="1">IF(OR(M821="〇",N821="〇"),IF(E821&lt;=$C$1,YEAR(TODAY()),YEAR(TODAY())-1),IF(E821&lt;=$C$1,YEAR(TODAY())+1,YEAR(TODAY())))</f>
        <v>2021</v>
      </c>
      <c r="X821" s="7" t="str">
        <f t="shared" si="171"/>
        <v>1115</v>
      </c>
      <c r="Y821" s="7">
        <f ca="1">IF(H821&lt;$C$1,YEAR(TODAY())+1,YEAR(TODAY()))</f>
        <v>2021</v>
      </c>
      <c r="Z821" s="8" t="str">
        <f t="shared" si="172"/>
        <v>1231</v>
      </c>
      <c r="AA821" s="9">
        <f t="shared" ca="1" si="180"/>
        <v>44515</v>
      </c>
      <c r="AB821" s="9">
        <f t="shared" ca="1" si="181"/>
        <v>44561</v>
      </c>
    </row>
    <row r="822" spans="1:28" x14ac:dyDescent="0.7">
      <c r="A822" s="1" t="s">
        <v>837</v>
      </c>
      <c r="B822" s="1" t="s">
        <v>115</v>
      </c>
      <c r="C822" s="1">
        <v>3</v>
      </c>
      <c r="E822" s="4">
        <v>101</v>
      </c>
      <c r="F822" s="4" t="str">
        <f t="shared" si="173"/>
        <v/>
      </c>
      <c r="G822" s="4" t="str">
        <f t="shared" si="174"/>
        <v/>
      </c>
      <c r="H822" s="4">
        <v>314</v>
      </c>
      <c r="I822" s="3">
        <v>0</v>
      </c>
      <c r="J822" s="3" t="str">
        <f t="shared" si="175"/>
        <v/>
      </c>
      <c r="K822" s="3" t="str">
        <f t="shared" si="176"/>
        <v/>
      </c>
      <c r="L822" s="11">
        <v>0.99930555555555556</v>
      </c>
      <c r="M822" s="1" t="str">
        <f ca="1">IF(E822&lt;=H822,IF(AND($C$1&gt;=E822,$C$1&lt;=H822),"〇","×"),IF(AND($C$1&gt;=E822,$C$1&lt;=F822),"〇","×"))</f>
        <v>×</v>
      </c>
      <c r="N822" s="1" t="str">
        <f>IF(E822&gt;H822,IF(AND($C$1&gt;=G822,$C$1&lt;=H822),"〇","×"),"")</f>
        <v/>
      </c>
      <c r="O822" s="1" t="str">
        <f t="shared" ca="1" si="182"/>
        <v>〇</v>
      </c>
      <c r="P822" s="1" t="str">
        <f t="shared" si="183"/>
        <v/>
      </c>
      <c r="Q822" s="1" t="str">
        <f t="shared" ca="1" si="184"/>
        <v>×</v>
      </c>
      <c r="R822" s="1" t="str">
        <f ca="1">IF(OR(M822="〇",N822="〇"),DATEDIF($A$1,AB822,"d")+1,"-")</f>
        <v>-</v>
      </c>
      <c r="S822" s="1">
        <f ca="1">IF(AND(M822="×",OR(N822="×",N822="")),DATEDIF($A$1,AA822,"d"),"-")</f>
        <v>94</v>
      </c>
      <c r="T822" s="10">
        <f t="shared" ca="1" si="177"/>
        <v>73</v>
      </c>
      <c r="U822" s="11">
        <f t="shared" si="178"/>
        <v>0.99930555555555556</v>
      </c>
      <c r="V822" s="11" t="str">
        <f t="shared" ca="1" si="179"/>
        <v>-</v>
      </c>
      <c r="W822" s="7">
        <f ca="1">IF(OR(M822="〇",N822="〇"),IF(E822&lt;=$C$1,YEAR(TODAY()),YEAR(TODAY())-1),IF(E822&lt;=$C$1,YEAR(TODAY())+1,YEAR(TODAY())))</f>
        <v>2022</v>
      </c>
      <c r="X822" s="7" t="str">
        <f t="shared" si="171"/>
        <v>0101</v>
      </c>
      <c r="Y822" s="7">
        <f ca="1">IF(H822&lt;$C$1,YEAR(TODAY())+1,YEAR(TODAY()))</f>
        <v>2022</v>
      </c>
      <c r="Z822" s="8" t="str">
        <f t="shared" si="172"/>
        <v>0314</v>
      </c>
      <c r="AA822" s="9">
        <f t="shared" ca="1" si="180"/>
        <v>44562</v>
      </c>
      <c r="AB822" s="9">
        <f t="shared" ca="1" si="181"/>
        <v>44634</v>
      </c>
    </row>
    <row r="823" spans="1:28" x14ac:dyDescent="0.7">
      <c r="A823" s="1" t="s">
        <v>838</v>
      </c>
      <c r="B823" s="1" t="s">
        <v>115</v>
      </c>
      <c r="C823" s="1">
        <v>3</v>
      </c>
      <c r="E823" s="4">
        <v>315</v>
      </c>
      <c r="F823" s="4" t="str">
        <f t="shared" si="173"/>
        <v/>
      </c>
      <c r="G823" s="4" t="str">
        <f t="shared" si="174"/>
        <v/>
      </c>
      <c r="H823" s="4">
        <v>514</v>
      </c>
      <c r="I823" s="3">
        <v>0</v>
      </c>
      <c r="J823" s="3" t="str">
        <f t="shared" si="175"/>
        <v/>
      </c>
      <c r="K823" s="3" t="str">
        <f t="shared" si="176"/>
        <v/>
      </c>
      <c r="L823" s="11">
        <v>0.99930555555555556</v>
      </c>
      <c r="M823" s="1" t="str">
        <f ca="1">IF(E823&lt;=H823,IF(AND($C$1&gt;=E823,$C$1&lt;=H823),"〇","×"),IF(AND($C$1&gt;=E823,$C$1&lt;=F823),"〇","×"))</f>
        <v>×</v>
      </c>
      <c r="N823" s="1" t="str">
        <f>IF(E823&gt;H823,IF(AND($C$1&gt;=G823,$C$1&lt;=H823),"〇","×"),"")</f>
        <v/>
      </c>
      <c r="O823" s="1" t="str">
        <f t="shared" ca="1" si="182"/>
        <v>〇</v>
      </c>
      <c r="P823" s="1" t="str">
        <f t="shared" si="183"/>
        <v/>
      </c>
      <c r="Q823" s="1" t="str">
        <f t="shared" ca="1" si="184"/>
        <v>×</v>
      </c>
      <c r="R823" s="1" t="str">
        <f ca="1">IF(OR(M823="〇",N823="〇"),DATEDIF($A$1,AB823,"d")+1,"-")</f>
        <v>-</v>
      </c>
      <c r="S823" s="1">
        <f ca="1">IF(AND(M823="×",OR(N823="×",N823="")),DATEDIF($A$1,AA823,"d"),"-")</f>
        <v>167</v>
      </c>
      <c r="T823" s="10">
        <f t="shared" ca="1" si="177"/>
        <v>61</v>
      </c>
      <c r="U823" s="11">
        <f t="shared" si="178"/>
        <v>0.99930555555555556</v>
      </c>
      <c r="V823" s="11" t="str">
        <f t="shared" ca="1" si="179"/>
        <v>-</v>
      </c>
      <c r="W823" s="7">
        <f ca="1">IF(OR(M823="〇",N823="〇"),IF(E823&lt;=$C$1,YEAR(TODAY()),YEAR(TODAY())-1),IF(E823&lt;=$C$1,YEAR(TODAY())+1,YEAR(TODAY())))</f>
        <v>2022</v>
      </c>
      <c r="X823" s="7" t="str">
        <f t="shared" si="171"/>
        <v>0315</v>
      </c>
      <c r="Y823" s="7">
        <f ca="1">IF(H823&lt;$C$1,YEAR(TODAY())+1,YEAR(TODAY()))</f>
        <v>2022</v>
      </c>
      <c r="Z823" s="8" t="str">
        <f t="shared" si="172"/>
        <v>0514</v>
      </c>
      <c r="AA823" s="9">
        <f t="shared" ca="1" si="180"/>
        <v>44635</v>
      </c>
      <c r="AB823" s="9">
        <f t="shared" ca="1" si="181"/>
        <v>44695</v>
      </c>
    </row>
    <row r="824" spans="1:28" x14ac:dyDescent="0.7">
      <c r="A824" s="1" t="s">
        <v>839</v>
      </c>
      <c r="B824" s="1" t="s">
        <v>115</v>
      </c>
      <c r="C824" s="1">
        <v>4</v>
      </c>
      <c r="E824" s="4">
        <v>515</v>
      </c>
      <c r="F824" s="4" t="str">
        <f t="shared" si="173"/>
        <v/>
      </c>
      <c r="G824" s="4" t="str">
        <f t="shared" si="174"/>
        <v/>
      </c>
      <c r="H824" s="4">
        <v>714</v>
      </c>
      <c r="I824" s="3">
        <v>0</v>
      </c>
      <c r="J824" s="3" t="str">
        <f t="shared" si="175"/>
        <v/>
      </c>
      <c r="K824" s="3" t="str">
        <f t="shared" si="176"/>
        <v/>
      </c>
      <c r="L824" s="11">
        <v>0.99930555555555556</v>
      </c>
      <c r="M824" s="1" t="str">
        <f ca="1">IF(E824&lt;=H824,IF(AND($C$1&gt;=E824,$C$1&lt;=H824),"〇","×"),IF(AND($C$1&gt;=E824,$C$1&lt;=F824),"〇","×"))</f>
        <v>×</v>
      </c>
      <c r="N824" s="1" t="str">
        <f>IF(E824&gt;H824,IF(AND($C$1&gt;=G824,$C$1&lt;=H824),"〇","×"),"")</f>
        <v/>
      </c>
      <c r="O824" s="1" t="str">
        <f t="shared" ca="1" si="182"/>
        <v>〇</v>
      </c>
      <c r="P824" s="1" t="str">
        <f t="shared" si="183"/>
        <v/>
      </c>
      <c r="Q824" s="1" t="str">
        <f t="shared" ca="1" si="184"/>
        <v>×</v>
      </c>
      <c r="R824" s="1" t="str">
        <f ca="1">IF(OR(M824="〇",N824="〇"),DATEDIF($A$1,AB824,"d")+1,"-")</f>
        <v>-</v>
      </c>
      <c r="S824" s="1">
        <f ca="1">IF(AND(M824="×",OR(N824="×",N824="")),DATEDIF($A$1,AA824,"d"),"-")</f>
        <v>228</v>
      </c>
      <c r="T824" s="10">
        <f t="shared" ca="1" si="177"/>
        <v>61</v>
      </c>
      <c r="U824" s="11">
        <f t="shared" si="178"/>
        <v>0.99930555555555556</v>
      </c>
      <c r="V824" s="11" t="str">
        <f t="shared" ca="1" si="179"/>
        <v>-</v>
      </c>
      <c r="W824" s="7">
        <f ca="1">IF(OR(M824="〇",N824="〇"),IF(E824&lt;=$C$1,YEAR(TODAY()),YEAR(TODAY())-1),IF(E824&lt;=$C$1,YEAR(TODAY())+1,YEAR(TODAY())))</f>
        <v>2022</v>
      </c>
      <c r="X824" s="7" t="str">
        <f t="shared" si="171"/>
        <v>0515</v>
      </c>
      <c r="Y824" s="7">
        <f ca="1">IF(H824&lt;$C$1,YEAR(TODAY())+1,YEAR(TODAY()))</f>
        <v>2022</v>
      </c>
      <c r="Z824" s="8" t="str">
        <f t="shared" si="172"/>
        <v>0714</v>
      </c>
      <c r="AA824" s="9">
        <f t="shared" ca="1" si="180"/>
        <v>44696</v>
      </c>
      <c r="AB824" s="9">
        <f t="shared" ca="1" si="181"/>
        <v>44756</v>
      </c>
    </row>
    <row r="825" spans="1:28" x14ac:dyDescent="0.7">
      <c r="A825" s="1" t="s">
        <v>840</v>
      </c>
      <c r="B825" s="1" t="s">
        <v>115</v>
      </c>
      <c r="C825" s="1">
        <v>3</v>
      </c>
      <c r="E825" s="4">
        <v>715</v>
      </c>
      <c r="F825" s="4" t="str">
        <f t="shared" si="173"/>
        <v/>
      </c>
      <c r="G825" s="4" t="str">
        <f t="shared" si="174"/>
        <v/>
      </c>
      <c r="H825" s="4">
        <v>914</v>
      </c>
      <c r="I825" s="3">
        <v>0</v>
      </c>
      <c r="J825" s="3" t="str">
        <f t="shared" si="175"/>
        <v/>
      </c>
      <c r="K825" s="3" t="str">
        <f t="shared" si="176"/>
        <v/>
      </c>
      <c r="L825" s="11">
        <v>0.99930555555555556</v>
      </c>
      <c r="M825" s="1" t="str">
        <f ca="1">IF(E825&lt;=H825,IF(AND($C$1&gt;=E825,$C$1&lt;=H825),"〇","×"),IF(AND($C$1&gt;=E825,$C$1&lt;=F825),"〇","×"))</f>
        <v>×</v>
      </c>
      <c r="N825" s="1" t="str">
        <f>IF(E825&gt;H825,IF(AND($C$1&gt;=G825,$C$1&lt;=H825),"〇","×"),"")</f>
        <v/>
      </c>
      <c r="O825" s="1" t="str">
        <f t="shared" ca="1" si="182"/>
        <v>〇</v>
      </c>
      <c r="P825" s="1" t="str">
        <f t="shared" si="183"/>
        <v/>
      </c>
      <c r="Q825" s="1" t="str">
        <f t="shared" ca="1" si="184"/>
        <v>×</v>
      </c>
      <c r="R825" s="1" t="str">
        <f ca="1">IF(OR(M825="〇",N825="〇"),DATEDIF($A$1,AB825,"d")+1,"-")</f>
        <v>-</v>
      </c>
      <c r="S825" s="1">
        <f ca="1">IF(AND(M825="×",OR(N825="×",N825="")),DATEDIF($A$1,AA825,"d"),"-")</f>
        <v>289</v>
      </c>
      <c r="T825" s="10">
        <f t="shared" ca="1" si="177"/>
        <v>62</v>
      </c>
      <c r="U825" s="11">
        <f t="shared" si="178"/>
        <v>0.99930555555555556</v>
      </c>
      <c r="V825" s="11" t="str">
        <f t="shared" ca="1" si="179"/>
        <v>-</v>
      </c>
      <c r="W825" s="7">
        <f ca="1">IF(OR(M825="〇",N825="〇"),IF(E825&lt;=$C$1,YEAR(TODAY()),YEAR(TODAY())-1),IF(E825&lt;=$C$1,YEAR(TODAY())+1,YEAR(TODAY())))</f>
        <v>2022</v>
      </c>
      <c r="X825" s="7" t="str">
        <f t="shared" si="171"/>
        <v>0715</v>
      </c>
      <c r="Y825" s="7">
        <f ca="1">IF(H825&lt;$C$1,YEAR(TODAY())+1,YEAR(TODAY()))</f>
        <v>2022</v>
      </c>
      <c r="Z825" s="8" t="str">
        <f t="shared" si="172"/>
        <v>0914</v>
      </c>
      <c r="AA825" s="9">
        <f t="shared" ca="1" si="180"/>
        <v>44757</v>
      </c>
      <c r="AB825" s="9">
        <f t="shared" ca="1" si="181"/>
        <v>44818</v>
      </c>
    </row>
    <row r="826" spans="1:28" x14ac:dyDescent="0.7">
      <c r="A826" s="1" t="s">
        <v>841</v>
      </c>
      <c r="B826" s="1" t="s">
        <v>117</v>
      </c>
      <c r="C826" s="1">
        <v>3</v>
      </c>
      <c r="E826" s="4">
        <v>915</v>
      </c>
      <c r="F826" s="4" t="str">
        <f t="shared" si="173"/>
        <v/>
      </c>
      <c r="G826" s="4" t="str">
        <f t="shared" si="174"/>
        <v/>
      </c>
      <c r="H826" s="4">
        <v>1114</v>
      </c>
      <c r="I826" s="3">
        <v>0</v>
      </c>
      <c r="J826" s="3" t="str">
        <f t="shared" si="175"/>
        <v/>
      </c>
      <c r="K826" s="3" t="str">
        <f t="shared" si="176"/>
        <v/>
      </c>
      <c r="L826" s="11">
        <v>0.99930555555555556</v>
      </c>
      <c r="M826" s="1" t="str">
        <f ca="1">IF(E826&lt;=H826,IF(AND($C$1&gt;=E826,$C$1&lt;=H826),"〇","×"),IF(AND($C$1&gt;=E826,$C$1&lt;=F826),"〇","×"))</f>
        <v>〇</v>
      </c>
      <c r="N826" s="1" t="str">
        <f>IF(E826&gt;H826,IF(AND($C$1&gt;=G826,$C$1&lt;=H826),"〇","×"),"")</f>
        <v/>
      </c>
      <c r="O826" s="1" t="str">
        <f t="shared" ca="1" si="182"/>
        <v>〇</v>
      </c>
      <c r="P826" s="1" t="str">
        <f t="shared" si="183"/>
        <v/>
      </c>
      <c r="Q826" s="1" t="str">
        <f t="shared" ca="1" si="184"/>
        <v>◎</v>
      </c>
      <c r="R826" s="1">
        <f ca="1">IF(OR(M826="〇",N826="〇"),DATEDIF($A$1,AB826,"d")+1,"-")</f>
        <v>47</v>
      </c>
      <c r="S826" s="1" t="str">
        <f ca="1">IF(AND(M826="×",OR(N826="×",N826="")),DATEDIF($A$1,AA826,"d"),"-")</f>
        <v>-</v>
      </c>
      <c r="T826" s="10">
        <f t="shared" ca="1" si="177"/>
        <v>61</v>
      </c>
      <c r="U826" s="11">
        <f t="shared" si="178"/>
        <v>0.99930555555555556</v>
      </c>
      <c r="V826" s="11" t="str">
        <f t="shared" ca="1" si="179"/>
        <v>いつでも</v>
      </c>
      <c r="W826" s="7">
        <f ca="1">IF(OR(M826="〇",N826="〇"),IF(E826&lt;=$C$1,YEAR(TODAY()),YEAR(TODAY())-1),IF(E826&lt;=$C$1,YEAR(TODAY())+1,YEAR(TODAY())))</f>
        <v>2021</v>
      </c>
      <c r="X826" s="7" t="str">
        <f t="shared" si="171"/>
        <v>0915</v>
      </c>
      <c r="Y826" s="7">
        <f ca="1">IF(H826&lt;$C$1,YEAR(TODAY())+1,YEAR(TODAY()))</f>
        <v>2021</v>
      </c>
      <c r="Z826" s="8" t="str">
        <f t="shared" si="172"/>
        <v>1114</v>
      </c>
      <c r="AA826" s="9">
        <f t="shared" ca="1" si="180"/>
        <v>44454</v>
      </c>
      <c r="AB826" s="9">
        <f t="shared" ca="1" si="181"/>
        <v>44514</v>
      </c>
    </row>
    <row r="827" spans="1:28" x14ac:dyDescent="0.7">
      <c r="A827" s="1" t="s">
        <v>842</v>
      </c>
      <c r="B827" s="1" t="s">
        <v>115</v>
      </c>
      <c r="C827" s="1">
        <v>3</v>
      </c>
      <c r="E827" s="4">
        <v>1115</v>
      </c>
      <c r="F827" s="4" t="str">
        <f t="shared" si="173"/>
        <v/>
      </c>
      <c r="G827" s="4" t="str">
        <f t="shared" si="174"/>
        <v/>
      </c>
      <c r="H827" s="4">
        <v>1231</v>
      </c>
      <c r="I827" s="3">
        <v>0</v>
      </c>
      <c r="J827" s="3" t="str">
        <f t="shared" si="175"/>
        <v/>
      </c>
      <c r="K827" s="3" t="str">
        <f t="shared" si="176"/>
        <v/>
      </c>
      <c r="L827" s="11">
        <v>0.99930555555555556</v>
      </c>
      <c r="M827" s="1" t="str">
        <f ca="1">IF(E827&lt;=H827,IF(AND($C$1&gt;=E827,$C$1&lt;=H827),"〇","×"),IF(AND($C$1&gt;=E827,$C$1&lt;=F827),"〇","×"))</f>
        <v>×</v>
      </c>
      <c r="N827" s="1" t="str">
        <f>IF(E827&gt;H827,IF(AND($C$1&gt;=G827,$C$1&lt;=H827),"〇","×"),"")</f>
        <v/>
      </c>
      <c r="O827" s="1" t="str">
        <f t="shared" ca="1" si="182"/>
        <v>〇</v>
      </c>
      <c r="P827" s="1" t="str">
        <f t="shared" si="183"/>
        <v/>
      </c>
      <c r="Q827" s="1" t="str">
        <f t="shared" ca="1" si="184"/>
        <v>×</v>
      </c>
      <c r="R827" s="1" t="str">
        <f ca="1">IF(OR(M827="〇",N827="〇"),DATEDIF($A$1,AB827,"d")+1,"-")</f>
        <v>-</v>
      </c>
      <c r="S827" s="1">
        <f ca="1">IF(AND(M827="×",OR(N827="×",N827="")),DATEDIF($A$1,AA827,"d"),"-")</f>
        <v>47</v>
      </c>
      <c r="T827" s="10">
        <f t="shared" ca="1" si="177"/>
        <v>47</v>
      </c>
      <c r="U827" s="11">
        <f t="shared" si="178"/>
        <v>0.99930555555555556</v>
      </c>
      <c r="V827" s="11" t="str">
        <f t="shared" ca="1" si="179"/>
        <v>-</v>
      </c>
      <c r="W827" s="7">
        <f ca="1">IF(OR(M827="〇",N827="〇"),IF(E827&lt;=$C$1,YEAR(TODAY()),YEAR(TODAY())-1),IF(E827&lt;=$C$1,YEAR(TODAY())+1,YEAR(TODAY())))</f>
        <v>2021</v>
      </c>
      <c r="X827" s="7" t="str">
        <f t="shared" si="171"/>
        <v>1115</v>
      </c>
      <c r="Y827" s="7">
        <f ca="1">IF(H827&lt;$C$1,YEAR(TODAY())+1,YEAR(TODAY()))</f>
        <v>2021</v>
      </c>
      <c r="Z827" s="8" t="str">
        <f t="shared" si="172"/>
        <v>1231</v>
      </c>
      <c r="AA827" s="9">
        <f t="shared" ca="1" si="180"/>
        <v>44515</v>
      </c>
      <c r="AB827" s="9">
        <f t="shared" ca="1" si="181"/>
        <v>44561</v>
      </c>
    </row>
    <row r="828" spans="1:28" x14ac:dyDescent="0.7">
      <c r="A828" s="1" t="s">
        <v>843</v>
      </c>
      <c r="B828" s="1" t="s">
        <v>115</v>
      </c>
      <c r="C828" s="1">
        <v>3</v>
      </c>
      <c r="E828" s="4">
        <v>101</v>
      </c>
      <c r="F828" s="4" t="str">
        <f t="shared" si="173"/>
        <v/>
      </c>
      <c r="G828" s="4" t="str">
        <f t="shared" si="174"/>
        <v/>
      </c>
      <c r="H828" s="4">
        <v>314</v>
      </c>
      <c r="I828" s="3">
        <v>0</v>
      </c>
      <c r="J828" s="3" t="str">
        <f t="shared" si="175"/>
        <v/>
      </c>
      <c r="K828" s="3" t="str">
        <f t="shared" si="176"/>
        <v/>
      </c>
      <c r="L828" s="11">
        <v>0.99930555555555556</v>
      </c>
      <c r="M828" s="1" t="str">
        <f ca="1">IF(E828&lt;=H828,IF(AND($C$1&gt;=E828,$C$1&lt;=H828),"〇","×"),IF(AND($C$1&gt;=E828,$C$1&lt;=F828),"〇","×"))</f>
        <v>×</v>
      </c>
      <c r="N828" s="1" t="str">
        <f>IF(E828&gt;H828,IF(AND($C$1&gt;=G828,$C$1&lt;=H828),"〇","×"),"")</f>
        <v/>
      </c>
      <c r="O828" s="1" t="str">
        <f t="shared" ca="1" si="182"/>
        <v>〇</v>
      </c>
      <c r="P828" s="1" t="str">
        <f t="shared" si="183"/>
        <v/>
      </c>
      <c r="Q828" s="1" t="str">
        <f t="shared" ca="1" si="184"/>
        <v>×</v>
      </c>
      <c r="R828" s="1" t="str">
        <f ca="1">IF(OR(M828="〇",N828="〇"),DATEDIF($A$1,AB828,"d")+1,"-")</f>
        <v>-</v>
      </c>
      <c r="S828" s="1">
        <f ca="1">IF(AND(M828="×",OR(N828="×",N828="")),DATEDIF($A$1,AA828,"d"),"-")</f>
        <v>94</v>
      </c>
      <c r="T828" s="10">
        <f t="shared" ca="1" si="177"/>
        <v>73</v>
      </c>
      <c r="U828" s="11">
        <f t="shared" si="178"/>
        <v>0.99930555555555556</v>
      </c>
      <c r="V828" s="11" t="str">
        <f t="shared" ca="1" si="179"/>
        <v>-</v>
      </c>
      <c r="W828" s="7">
        <f ca="1">IF(OR(M828="〇",N828="〇"),IF(E828&lt;=$C$1,YEAR(TODAY()),YEAR(TODAY())-1),IF(E828&lt;=$C$1,YEAR(TODAY())+1,YEAR(TODAY())))</f>
        <v>2022</v>
      </c>
      <c r="X828" s="7" t="str">
        <f t="shared" si="171"/>
        <v>0101</v>
      </c>
      <c r="Y828" s="7">
        <f ca="1">IF(H828&lt;$C$1,YEAR(TODAY())+1,YEAR(TODAY()))</f>
        <v>2022</v>
      </c>
      <c r="Z828" s="8" t="str">
        <f t="shared" si="172"/>
        <v>0314</v>
      </c>
      <c r="AA828" s="9">
        <f t="shared" ca="1" si="180"/>
        <v>44562</v>
      </c>
      <c r="AB828" s="9">
        <f t="shared" ca="1" si="181"/>
        <v>44634</v>
      </c>
    </row>
    <row r="829" spans="1:28" x14ac:dyDescent="0.7">
      <c r="A829" s="1" t="s">
        <v>844</v>
      </c>
      <c r="B829" s="1" t="s">
        <v>116</v>
      </c>
      <c r="C829" s="1">
        <v>1</v>
      </c>
      <c r="E829" s="4">
        <v>315</v>
      </c>
      <c r="F829" s="4" t="str">
        <f t="shared" si="173"/>
        <v/>
      </c>
      <c r="G829" s="4" t="str">
        <f t="shared" si="174"/>
        <v/>
      </c>
      <c r="H829" s="4">
        <v>514</v>
      </c>
      <c r="I829" s="3">
        <v>0</v>
      </c>
      <c r="J829" s="3" t="str">
        <f t="shared" si="175"/>
        <v/>
      </c>
      <c r="K829" s="3" t="str">
        <f t="shared" si="176"/>
        <v/>
      </c>
      <c r="L829" s="11">
        <v>0.99930555555555556</v>
      </c>
      <c r="M829" s="1" t="str">
        <f ca="1">IF(E829&lt;=H829,IF(AND($C$1&gt;=E829,$C$1&lt;=H829),"〇","×"),IF(AND($C$1&gt;=E829,$C$1&lt;=F829),"〇","×"))</f>
        <v>×</v>
      </c>
      <c r="N829" s="1" t="str">
        <f>IF(E829&gt;H829,IF(AND($C$1&gt;=G829,$C$1&lt;=H829),"〇","×"),"")</f>
        <v/>
      </c>
      <c r="O829" s="1" t="str">
        <f t="shared" ca="1" si="182"/>
        <v>〇</v>
      </c>
      <c r="P829" s="1" t="str">
        <f t="shared" si="183"/>
        <v/>
      </c>
      <c r="Q829" s="1" t="str">
        <f t="shared" ca="1" si="184"/>
        <v>×</v>
      </c>
      <c r="R829" s="1" t="str">
        <f ca="1">IF(OR(M829="〇",N829="〇"),DATEDIF($A$1,AB829,"d")+1,"-")</f>
        <v>-</v>
      </c>
      <c r="S829" s="1">
        <f ca="1">IF(AND(M829="×",OR(N829="×",N829="")),DATEDIF($A$1,AA829,"d"),"-")</f>
        <v>167</v>
      </c>
      <c r="T829" s="10">
        <f t="shared" ca="1" si="177"/>
        <v>61</v>
      </c>
      <c r="U829" s="11">
        <f t="shared" si="178"/>
        <v>0.99930555555555556</v>
      </c>
      <c r="V829" s="11" t="str">
        <f t="shared" ca="1" si="179"/>
        <v>-</v>
      </c>
      <c r="W829" s="7">
        <f ca="1">IF(OR(M829="〇",N829="〇"),IF(E829&lt;=$C$1,YEAR(TODAY()),YEAR(TODAY())-1),IF(E829&lt;=$C$1,YEAR(TODAY())+1,YEAR(TODAY())))</f>
        <v>2022</v>
      </c>
      <c r="X829" s="7" t="str">
        <f t="shared" si="171"/>
        <v>0315</v>
      </c>
      <c r="Y829" s="7">
        <f ca="1">IF(H829&lt;$C$1,YEAR(TODAY())+1,YEAR(TODAY()))</f>
        <v>2022</v>
      </c>
      <c r="Z829" s="8" t="str">
        <f t="shared" si="172"/>
        <v>0514</v>
      </c>
      <c r="AA829" s="9">
        <f t="shared" ca="1" si="180"/>
        <v>44635</v>
      </c>
      <c r="AB829" s="9">
        <f t="shared" ca="1" si="181"/>
        <v>44695</v>
      </c>
    </row>
    <row r="830" spans="1:28" x14ac:dyDescent="0.7">
      <c r="A830" s="1" t="s">
        <v>845</v>
      </c>
      <c r="B830" s="1" t="s">
        <v>116</v>
      </c>
      <c r="C830" s="1">
        <v>3</v>
      </c>
      <c r="E830" s="4">
        <v>515</v>
      </c>
      <c r="F830" s="4" t="str">
        <f t="shared" si="173"/>
        <v/>
      </c>
      <c r="G830" s="4" t="str">
        <f t="shared" si="174"/>
        <v/>
      </c>
      <c r="H830" s="4">
        <v>714</v>
      </c>
      <c r="I830" s="3">
        <v>0</v>
      </c>
      <c r="J830" s="3" t="str">
        <f t="shared" si="175"/>
        <v/>
      </c>
      <c r="K830" s="3" t="str">
        <f t="shared" si="176"/>
        <v/>
      </c>
      <c r="L830" s="11">
        <v>0.99930555555555556</v>
      </c>
      <c r="M830" s="1" t="str">
        <f ca="1">IF(E830&lt;=H830,IF(AND($C$1&gt;=E830,$C$1&lt;=H830),"〇","×"),IF(AND($C$1&gt;=E830,$C$1&lt;=F830),"〇","×"))</f>
        <v>×</v>
      </c>
      <c r="N830" s="1" t="str">
        <f>IF(E830&gt;H830,IF(AND($C$1&gt;=G830,$C$1&lt;=H830),"〇","×"),"")</f>
        <v/>
      </c>
      <c r="O830" s="1" t="str">
        <f t="shared" ca="1" si="182"/>
        <v>〇</v>
      </c>
      <c r="P830" s="1" t="str">
        <f t="shared" si="183"/>
        <v/>
      </c>
      <c r="Q830" s="1" t="str">
        <f t="shared" ca="1" si="184"/>
        <v>×</v>
      </c>
      <c r="R830" s="1" t="str">
        <f ca="1">IF(OR(M830="〇",N830="〇"),DATEDIF($A$1,AB830,"d")+1,"-")</f>
        <v>-</v>
      </c>
      <c r="S830" s="1">
        <f ca="1">IF(AND(M830="×",OR(N830="×",N830="")),DATEDIF($A$1,AA830,"d"),"-")</f>
        <v>228</v>
      </c>
      <c r="T830" s="10">
        <f t="shared" ca="1" si="177"/>
        <v>61</v>
      </c>
      <c r="U830" s="11">
        <f t="shared" si="178"/>
        <v>0.99930555555555556</v>
      </c>
      <c r="V830" s="11" t="str">
        <f t="shared" ca="1" si="179"/>
        <v>-</v>
      </c>
      <c r="W830" s="7">
        <f ca="1">IF(OR(M830="〇",N830="〇"),IF(E830&lt;=$C$1,YEAR(TODAY()),YEAR(TODAY())-1),IF(E830&lt;=$C$1,YEAR(TODAY())+1,YEAR(TODAY())))</f>
        <v>2022</v>
      </c>
      <c r="X830" s="7" t="str">
        <f t="shared" si="171"/>
        <v>0515</v>
      </c>
      <c r="Y830" s="7">
        <f ca="1">IF(H830&lt;$C$1,YEAR(TODAY())+1,YEAR(TODAY()))</f>
        <v>2022</v>
      </c>
      <c r="Z830" s="8" t="str">
        <f t="shared" si="172"/>
        <v>0714</v>
      </c>
      <c r="AA830" s="9">
        <f t="shared" ca="1" si="180"/>
        <v>44696</v>
      </c>
      <c r="AB830" s="9">
        <f t="shared" ca="1" si="181"/>
        <v>44756</v>
      </c>
    </row>
    <row r="831" spans="1:28" x14ac:dyDescent="0.7">
      <c r="A831" s="1" t="s">
        <v>846</v>
      </c>
      <c r="B831" s="1" t="s">
        <v>116</v>
      </c>
      <c r="C831" s="1">
        <v>3</v>
      </c>
      <c r="E831" s="4">
        <v>715</v>
      </c>
      <c r="F831" s="4" t="str">
        <f t="shared" si="173"/>
        <v/>
      </c>
      <c r="G831" s="4" t="str">
        <f t="shared" si="174"/>
        <v/>
      </c>
      <c r="H831" s="4">
        <v>914</v>
      </c>
      <c r="I831" s="3">
        <v>0</v>
      </c>
      <c r="J831" s="3" t="str">
        <f t="shared" si="175"/>
        <v/>
      </c>
      <c r="K831" s="3" t="str">
        <f t="shared" si="176"/>
        <v/>
      </c>
      <c r="L831" s="11">
        <v>0.99930555555555556</v>
      </c>
      <c r="M831" s="1" t="str">
        <f ca="1">IF(E831&lt;=H831,IF(AND($C$1&gt;=E831,$C$1&lt;=H831),"〇","×"),IF(AND($C$1&gt;=E831,$C$1&lt;=F831),"〇","×"))</f>
        <v>×</v>
      </c>
      <c r="N831" s="1" t="str">
        <f>IF(E831&gt;H831,IF(AND($C$1&gt;=G831,$C$1&lt;=H831),"〇","×"),"")</f>
        <v/>
      </c>
      <c r="O831" s="1" t="str">
        <f t="shared" ca="1" si="182"/>
        <v>〇</v>
      </c>
      <c r="P831" s="1" t="str">
        <f t="shared" si="183"/>
        <v/>
      </c>
      <c r="Q831" s="1" t="str">
        <f t="shared" ca="1" si="184"/>
        <v>×</v>
      </c>
      <c r="R831" s="1" t="str">
        <f ca="1">IF(OR(M831="〇",N831="〇"),DATEDIF($A$1,AB831,"d")+1,"-")</f>
        <v>-</v>
      </c>
      <c r="S831" s="1">
        <f ca="1">IF(AND(M831="×",OR(N831="×",N831="")),DATEDIF($A$1,AA831,"d"),"-")</f>
        <v>289</v>
      </c>
      <c r="T831" s="10">
        <f t="shared" ca="1" si="177"/>
        <v>62</v>
      </c>
      <c r="U831" s="11">
        <f t="shared" si="178"/>
        <v>0.99930555555555556</v>
      </c>
      <c r="V831" s="11" t="str">
        <f t="shared" ca="1" si="179"/>
        <v>-</v>
      </c>
      <c r="W831" s="7">
        <f ca="1">IF(OR(M831="〇",N831="〇"),IF(E831&lt;=$C$1,YEAR(TODAY()),YEAR(TODAY())-1),IF(E831&lt;=$C$1,YEAR(TODAY())+1,YEAR(TODAY())))</f>
        <v>2022</v>
      </c>
      <c r="X831" s="7" t="str">
        <f t="shared" si="171"/>
        <v>0715</v>
      </c>
      <c r="Y831" s="7">
        <f ca="1">IF(H831&lt;$C$1,YEAR(TODAY())+1,YEAR(TODAY()))</f>
        <v>2022</v>
      </c>
      <c r="Z831" s="8" t="str">
        <f t="shared" si="172"/>
        <v>0914</v>
      </c>
      <c r="AA831" s="9">
        <f t="shared" ca="1" si="180"/>
        <v>44757</v>
      </c>
      <c r="AB831" s="9">
        <f t="shared" ca="1" si="181"/>
        <v>44818</v>
      </c>
    </row>
    <row r="832" spans="1:28" x14ac:dyDescent="0.7">
      <c r="A832" s="1" t="s">
        <v>847</v>
      </c>
      <c r="B832" s="1" t="s">
        <v>116</v>
      </c>
      <c r="C832" s="1">
        <v>3</v>
      </c>
      <c r="E832" s="4">
        <v>915</v>
      </c>
      <c r="F832" s="4" t="str">
        <f t="shared" si="173"/>
        <v/>
      </c>
      <c r="G832" s="4" t="str">
        <f t="shared" si="174"/>
        <v/>
      </c>
      <c r="H832" s="4">
        <v>1114</v>
      </c>
      <c r="I832" s="3">
        <v>0</v>
      </c>
      <c r="J832" s="3" t="str">
        <f t="shared" si="175"/>
        <v/>
      </c>
      <c r="K832" s="3" t="str">
        <f t="shared" si="176"/>
        <v/>
      </c>
      <c r="L832" s="11">
        <v>0.99930555555555556</v>
      </c>
      <c r="M832" s="1" t="str">
        <f ca="1">IF(E832&lt;=H832,IF(AND($C$1&gt;=E832,$C$1&lt;=H832),"〇","×"),IF(AND($C$1&gt;=E832,$C$1&lt;=F832),"〇","×"))</f>
        <v>〇</v>
      </c>
      <c r="N832" s="1" t="str">
        <f>IF(E832&gt;H832,IF(AND($C$1&gt;=G832,$C$1&lt;=H832),"〇","×"),"")</f>
        <v/>
      </c>
      <c r="O832" s="1" t="str">
        <f t="shared" ca="1" si="182"/>
        <v>〇</v>
      </c>
      <c r="P832" s="1" t="str">
        <f t="shared" si="183"/>
        <v/>
      </c>
      <c r="Q832" s="1" t="str">
        <f t="shared" ca="1" si="184"/>
        <v>◎</v>
      </c>
      <c r="R832" s="1">
        <f ca="1">IF(OR(M832="〇",N832="〇"),DATEDIF($A$1,AB832,"d")+1,"-")</f>
        <v>47</v>
      </c>
      <c r="S832" s="1" t="str">
        <f ca="1">IF(AND(M832="×",OR(N832="×",N832="")),DATEDIF($A$1,AA832,"d"),"-")</f>
        <v>-</v>
      </c>
      <c r="T832" s="10">
        <f t="shared" ca="1" si="177"/>
        <v>61</v>
      </c>
      <c r="U832" s="11">
        <f t="shared" si="178"/>
        <v>0.99930555555555556</v>
      </c>
      <c r="V832" s="11" t="str">
        <f t="shared" ca="1" si="179"/>
        <v>いつでも</v>
      </c>
      <c r="W832" s="7">
        <f ca="1">IF(OR(M832="〇",N832="〇"),IF(E832&lt;=$C$1,YEAR(TODAY()),YEAR(TODAY())-1),IF(E832&lt;=$C$1,YEAR(TODAY())+1,YEAR(TODAY())))</f>
        <v>2021</v>
      </c>
      <c r="X832" s="7" t="str">
        <f t="shared" si="171"/>
        <v>0915</v>
      </c>
      <c r="Y832" s="7">
        <f ca="1">IF(H832&lt;$C$1,YEAR(TODAY())+1,YEAR(TODAY()))</f>
        <v>2021</v>
      </c>
      <c r="Z832" s="8" t="str">
        <f t="shared" si="172"/>
        <v>1114</v>
      </c>
      <c r="AA832" s="9">
        <f t="shared" ca="1" si="180"/>
        <v>44454</v>
      </c>
      <c r="AB832" s="9">
        <f t="shared" ca="1" si="181"/>
        <v>44514</v>
      </c>
    </row>
    <row r="833" spans="1:28" x14ac:dyDescent="0.7">
      <c r="A833" s="1" t="s">
        <v>848</v>
      </c>
      <c r="B833" s="1" t="s">
        <v>116</v>
      </c>
      <c r="C833" s="1">
        <v>3</v>
      </c>
      <c r="E833" s="4">
        <v>1115</v>
      </c>
      <c r="F833" s="4" t="str">
        <f t="shared" si="173"/>
        <v/>
      </c>
      <c r="G833" s="4" t="str">
        <f t="shared" si="174"/>
        <v/>
      </c>
      <c r="H833" s="4">
        <v>1231</v>
      </c>
      <c r="I833" s="3">
        <v>0</v>
      </c>
      <c r="J833" s="3" t="str">
        <f t="shared" si="175"/>
        <v/>
      </c>
      <c r="K833" s="3" t="str">
        <f t="shared" si="176"/>
        <v/>
      </c>
      <c r="L833" s="11">
        <v>0.99930555555555556</v>
      </c>
      <c r="M833" s="1" t="str">
        <f ca="1">IF(E833&lt;=H833,IF(AND($C$1&gt;=E833,$C$1&lt;=H833),"〇","×"),IF(AND($C$1&gt;=E833,$C$1&lt;=F833),"〇","×"))</f>
        <v>×</v>
      </c>
      <c r="N833" s="1" t="str">
        <f>IF(E833&gt;H833,IF(AND($C$1&gt;=G833,$C$1&lt;=H833),"〇","×"),"")</f>
        <v/>
      </c>
      <c r="O833" s="1" t="str">
        <f t="shared" ca="1" si="182"/>
        <v>〇</v>
      </c>
      <c r="P833" s="1" t="str">
        <f t="shared" si="183"/>
        <v/>
      </c>
      <c r="Q833" s="1" t="str">
        <f t="shared" ca="1" si="184"/>
        <v>×</v>
      </c>
      <c r="R833" s="1" t="str">
        <f ca="1">IF(OR(M833="〇",N833="〇"),DATEDIF($A$1,AB833,"d")+1,"-")</f>
        <v>-</v>
      </c>
      <c r="S833" s="1">
        <f ca="1">IF(AND(M833="×",OR(N833="×",N833="")),DATEDIF($A$1,AA833,"d"),"-")</f>
        <v>47</v>
      </c>
      <c r="T833" s="10">
        <f t="shared" ca="1" si="177"/>
        <v>47</v>
      </c>
      <c r="U833" s="11">
        <f t="shared" si="178"/>
        <v>0.99930555555555556</v>
      </c>
      <c r="V833" s="11" t="str">
        <f t="shared" ca="1" si="179"/>
        <v>-</v>
      </c>
      <c r="W833" s="7">
        <f ca="1">IF(OR(M833="〇",N833="〇"),IF(E833&lt;=$C$1,YEAR(TODAY()),YEAR(TODAY())-1),IF(E833&lt;=$C$1,YEAR(TODAY())+1,YEAR(TODAY())))</f>
        <v>2021</v>
      </c>
      <c r="X833" s="7" t="str">
        <f t="shared" si="171"/>
        <v>1115</v>
      </c>
      <c r="Y833" s="7">
        <f ca="1">IF(H833&lt;$C$1,YEAR(TODAY())+1,YEAR(TODAY()))</f>
        <v>2021</v>
      </c>
      <c r="Z833" s="8" t="str">
        <f t="shared" si="172"/>
        <v>1231</v>
      </c>
      <c r="AA833" s="9">
        <f t="shared" ca="1" si="180"/>
        <v>44515</v>
      </c>
      <c r="AB833" s="9">
        <f t="shared" ca="1" si="181"/>
        <v>44561</v>
      </c>
    </row>
    <row r="834" spans="1:28" x14ac:dyDescent="0.7">
      <c r="A834" s="1" t="s">
        <v>849</v>
      </c>
      <c r="B834" s="1" t="s">
        <v>116</v>
      </c>
      <c r="C834" s="1">
        <v>3</v>
      </c>
      <c r="E834" s="4">
        <v>101</v>
      </c>
      <c r="F834" s="4" t="str">
        <f t="shared" si="173"/>
        <v/>
      </c>
      <c r="G834" s="4" t="str">
        <f t="shared" si="174"/>
        <v/>
      </c>
      <c r="H834" s="4">
        <v>314</v>
      </c>
      <c r="I834" s="3">
        <v>0</v>
      </c>
      <c r="J834" s="3" t="str">
        <f t="shared" si="175"/>
        <v/>
      </c>
      <c r="K834" s="3" t="str">
        <f t="shared" si="176"/>
        <v/>
      </c>
      <c r="L834" s="11">
        <v>0.99930555555555556</v>
      </c>
      <c r="M834" s="1" t="str">
        <f ca="1">IF(E834&lt;=H834,IF(AND($C$1&gt;=E834,$C$1&lt;=H834),"〇","×"),IF(AND($C$1&gt;=E834,$C$1&lt;=F834),"〇","×"))</f>
        <v>×</v>
      </c>
      <c r="N834" s="1" t="str">
        <f>IF(E834&gt;H834,IF(AND($C$1&gt;=G834,$C$1&lt;=H834),"〇","×"),"")</f>
        <v/>
      </c>
      <c r="O834" s="1" t="str">
        <f t="shared" ca="1" si="182"/>
        <v>〇</v>
      </c>
      <c r="P834" s="1" t="str">
        <f t="shared" si="183"/>
        <v/>
      </c>
      <c r="Q834" s="1" t="str">
        <f t="shared" ca="1" si="184"/>
        <v>×</v>
      </c>
      <c r="R834" s="1" t="str">
        <f ca="1">IF(OR(M834="〇",N834="〇"),DATEDIF($A$1,AB834,"d")+1,"-")</f>
        <v>-</v>
      </c>
      <c r="S834" s="1">
        <f ca="1">IF(AND(M834="×",OR(N834="×",N834="")),DATEDIF($A$1,AA834,"d"),"-")</f>
        <v>94</v>
      </c>
      <c r="T834" s="10">
        <f t="shared" ca="1" si="177"/>
        <v>73</v>
      </c>
      <c r="U834" s="11">
        <f t="shared" si="178"/>
        <v>0.99930555555555556</v>
      </c>
      <c r="V834" s="11" t="str">
        <f t="shared" ca="1" si="179"/>
        <v>-</v>
      </c>
      <c r="W834" s="7">
        <f ca="1">IF(OR(M834="〇",N834="〇"),IF(E834&lt;=$C$1,YEAR(TODAY()),YEAR(TODAY())-1),IF(E834&lt;=$C$1,YEAR(TODAY())+1,YEAR(TODAY())))</f>
        <v>2022</v>
      </c>
      <c r="X834" s="7" t="str">
        <f t="shared" si="171"/>
        <v>0101</v>
      </c>
      <c r="Y834" s="7">
        <f ca="1">IF(H834&lt;$C$1,YEAR(TODAY())+1,YEAR(TODAY()))</f>
        <v>2022</v>
      </c>
      <c r="Z834" s="8" t="str">
        <f t="shared" si="172"/>
        <v>0314</v>
      </c>
      <c r="AA834" s="9">
        <f t="shared" ca="1" si="180"/>
        <v>44562</v>
      </c>
      <c r="AB834" s="9">
        <f t="shared" ca="1" si="181"/>
        <v>44634</v>
      </c>
    </row>
    <row r="835" spans="1:28" x14ac:dyDescent="0.7">
      <c r="A835" s="1" t="s">
        <v>850</v>
      </c>
      <c r="B835" s="1" t="s">
        <v>116</v>
      </c>
      <c r="C835" s="1">
        <v>1</v>
      </c>
      <c r="E835" s="4">
        <v>315</v>
      </c>
      <c r="F835" s="4" t="str">
        <f t="shared" si="173"/>
        <v/>
      </c>
      <c r="G835" s="4" t="str">
        <f t="shared" si="174"/>
        <v/>
      </c>
      <c r="H835" s="4">
        <v>514</v>
      </c>
      <c r="I835" s="3">
        <v>0</v>
      </c>
      <c r="J835" s="3" t="str">
        <f t="shared" si="175"/>
        <v/>
      </c>
      <c r="K835" s="3" t="str">
        <f t="shared" si="176"/>
        <v/>
      </c>
      <c r="L835" s="11">
        <v>0.99930555555555556</v>
      </c>
      <c r="M835" s="1" t="str">
        <f ca="1">IF(E835&lt;=H835,IF(AND($C$1&gt;=E835,$C$1&lt;=H835),"〇","×"),IF(AND($C$1&gt;=E835,$C$1&lt;=F835),"〇","×"))</f>
        <v>×</v>
      </c>
      <c r="N835" s="1" t="str">
        <f>IF(E835&gt;H835,IF(AND($C$1&gt;=G835,$C$1&lt;=H835),"〇","×"),"")</f>
        <v/>
      </c>
      <c r="O835" s="1" t="str">
        <f t="shared" ca="1" si="182"/>
        <v>〇</v>
      </c>
      <c r="P835" s="1" t="str">
        <f t="shared" si="183"/>
        <v/>
      </c>
      <c r="Q835" s="1" t="str">
        <f t="shared" ca="1" si="184"/>
        <v>×</v>
      </c>
      <c r="R835" s="1" t="str">
        <f ca="1">IF(OR(M835="〇",N835="〇"),DATEDIF($A$1,AB835,"d")+1,"-")</f>
        <v>-</v>
      </c>
      <c r="S835" s="1">
        <f ca="1">IF(AND(M835="×",OR(N835="×",N835="")),DATEDIF($A$1,AA835,"d"),"-")</f>
        <v>167</v>
      </c>
      <c r="T835" s="10">
        <f t="shared" ca="1" si="177"/>
        <v>61</v>
      </c>
      <c r="U835" s="11">
        <f t="shared" si="178"/>
        <v>0.99930555555555556</v>
      </c>
      <c r="V835" s="11" t="str">
        <f t="shared" ca="1" si="179"/>
        <v>-</v>
      </c>
      <c r="W835" s="7">
        <f ca="1">IF(OR(M835="〇",N835="〇"),IF(E835&lt;=$C$1,YEAR(TODAY()),YEAR(TODAY())-1),IF(E835&lt;=$C$1,YEAR(TODAY())+1,YEAR(TODAY())))</f>
        <v>2022</v>
      </c>
      <c r="X835" s="7" t="str">
        <f t="shared" si="171"/>
        <v>0315</v>
      </c>
      <c r="Y835" s="7">
        <f ca="1">IF(H835&lt;$C$1,YEAR(TODAY())+1,YEAR(TODAY()))</f>
        <v>2022</v>
      </c>
      <c r="Z835" s="8" t="str">
        <f t="shared" si="172"/>
        <v>0514</v>
      </c>
      <c r="AA835" s="9">
        <f t="shared" ca="1" si="180"/>
        <v>44635</v>
      </c>
      <c r="AB835" s="9">
        <f t="shared" ca="1" si="181"/>
        <v>44695</v>
      </c>
    </row>
    <row r="836" spans="1:28" x14ac:dyDescent="0.7">
      <c r="A836" s="1" t="s">
        <v>851</v>
      </c>
      <c r="B836" s="1" t="s">
        <v>116</v>
      </c>
      <c r="C836" s="1">
        <v>3</v>
      </c>
      <c r="E836" s="4">
        <v>515</v>
      </c>
      <c r="F836" s="4" t="str">
        <f t="shared" si="173"/>
        <v/>
      </c>
      <c r="G836" s="4" t="str">
        <f t="shared" si="174"/>
        <v/>
      </c>
      <c r="H836" s="4">
        <v>714</v>
      </c>
      <c r="I836" s="3">
        <v>0</v>
      </c>
      <c r="J836" s="3" t="str">
        <f t="shared" si="175"/>
        <v/>
      </c>
      <c r="K836" s="3" t="str">
        <f t="shared" si="176"/>
        <v/>
      </c>
      <c r="L836" s="11">
        <v>0.99930555555555556</v>
      </c>
      <c r="M836" s="1" t="str">
        <f ca="1">IF(E836&lt;=H836,IF(AND($C$1&gt;=E836,$C$1&lt;=H836),"〇","×"),IF(AND($C$1&gt;=E836,$C$1&lt;=F836),"〇","×"))</f>
        <v>×</v>
      </c>
      <c r="N836" s="1" t="str">
        <f>IF(E836&gt;H836,IF(AND($C$1&gt;=G836,$C$1&lt;=H836),"〇","×"),"")</f>
        <v/>
      </c>
      <c r="O836" s="1" t="str">
        <f t="shared" ca="1" si="182"/>
        <v>〇</v>
      </c>
      <c r="P836" s="1" t="str">
        <f t="shared" si="183"/>
        <v/>
      </c>
      <c r="Q836" s="1" t="str">
        <f t="shared" ca="1" si="184"/>
        <v>×</v>
      </c>
      <c r="R836" s="1" t="str">
        <f ca="1">IF(OR(M836="〇",N836="〇"),DATEDIF($A$1,AB836,"d")+1,"-")</f>
        <v>-</v>
      </c>
      <c r="S836" s="1">
        <f ca="1">IF(AND(M836="×",OR(N836="×",N836="")),DATEDIF($A$1,AA836,"d"),"-")</f>
        <v>228</v>
      </c>
      <c r="T836" s="10">
        <f t="shared" ca="1" si="177"/>
        <v>61</v>
      </c>
      <c r="U836" s="11">
        <f t="shared" si="178"/>
        <v>0.99930555555555556</v>
      </c>
      <c r="V836" s="11" t="str">
        <f t="shared" ca="1" si="179"/>
        <v>-</v>
      </c>
      <c r="W836" s="7">
        <f ca="1">IF(OR(M836="〇",N836="〇"),IF(E836&lt;=$C$1,YEAR(TODAY()),YEAR(TODAY())-1),IF(E836&lt;=$C$1,YEAR(TODAY())+1,YEAR(TODAY())))</f>
        <v>2022</v>
      </c>
      <c r="X836" s="7" t="str">
        <f t="shared" ref="X836:X899" si="185">TEXT(E836,"0###")</f>
        <v>0515</v>
      </c>
      <c r="Y836" s="7">
        <f ca="1">IF(H836&lt;$C$1,YEAR(TODAY())+1,YEAR(TODAY()))</f>
        <v>2022</v>
      </c>
      <c r="Z836" s="8" t="str">
        <f t="shared" ref="Z836:Z899" si="186">TEXT(H836,"0###")</f>
        <v>0714</v>
      </c>
      <c r="AA836" s="9">
        <f t="shared" ca="1" si="180"/>
        <v>44696</v>
      </c>
      <c r="AB836" s="9">
        <f t="shared" ca="1" si="181"/>
        <v>44756</v>
      </c>
    </row>
    <row r="837" spans="1:28" x14ac:dyDescent="0.7">
      <c r="A837" s="1" t="s">
        <v>852</v>
      </c>
      <c r="B837" s="1" t="s">
        <v>60</v>
      </c>
      <c r="C837" s="1">
        <v>3</v>
      </c>
      <c r="E837" s="4">
        <v>715</v>
      </c>
      <c r="F837" s="4" t="str">
        <f t="shared" ref="F837:F900" si="187">IF(E837&gt;H837,1231,"")</f>
        <v/>
      </c>
      <c r="G837" s="4" t="str">
        <f t="shared" ref="G837:G900" si="188">IF(E837&gt;H837,101,"")</f>
        <v/>
      </c>
      <c r="H837" s="4">
        <v>914</v>
      </c>
      <c r="I837" s="3">
        <v>0</v>
      </c>
      <c r="J837" s="3" t="str">
        <f t="shared" ref="J837:J900" si="189">IF(I837&gt;L837,TIME(23,59,0),"")</f>
        <v/>
      </c>
      <c r="K837" s="3" t="str">
        <f t="shared" ref="K837:K900" si="190">IF(I837&gt;L837,TIME(0,0,0),"")</f>
        <v/>
      </c>
      <c r="L837" s="11">
        <v>0.99930555555555556</v>
      </c>
      <c r="M837" s="1" t="str">
        <f ca="1">IF(E837&lt;=H837,IF(AND($C$1&gt;=E837,$C$1&lt;=H837),"〇","×"),IF(AND($C$1&gt;=E837,$C$1&lt;=F837),"〇","×"))</f>
        <v>×</v>
      </c>
      <c r="N837" s="1" t="str">
        <f>IF(E837&gt;H837,IF(AND($C$1&gt;=G837,$C$1&lt;=H837),"〇","×"),"")</f>
        <v/>
      </c>
      <c r="O837" s="1" t="str">
        <f t="shared" ca="1" si="182"/>
        <v>〇</v>
      </c>
      <c r="P837" s="1" t="str">
        <f t="shared" si="183"/>
        <v/>
      </c>
      <c r="Q837" s="1" t="str">
        <f t="shared" ca="1" si="184"/>
        <v>×</v>
      </c>
      <c r="R837" s="1" t="str">
        <f ca="1">IF(OR(M837="〇",N837="〇"),DATEDIF($A$1,AB837,"d")+1,"-")</f>
        <v>-</v>
      </c>
      <c r="S837" s="1">
        <f ca="1">IF(AND(M837="×",OR(N837="×",N837="")),DATEDIF($A$1,AA837,"d"),"-")</f>
        <v>289</v>
      </c>
      <c r="T837" s="10">
        <f t="shared" ref="T837:T900" ca="1" si="191">DATEDIF(AA837,AB837,"d")+1</f>
        <v>62</v>
      </c>
      <c r="U837" s="11">
        <f t="shared" ref="U837:U900" si="192">IF(I837&lt;L837,L837-I837,I837-L837)</f>
        <v>0.99930555555555556</v>
      </c>
      <c r="V837" s="11" t="str">
        <f t="shared" ref="V837:V900" ca="1" si="193">IF(Q837="◎",IF(U837=0.999305555555556,"いつでも",L837+IF($B$1&gt;L837,1,0)-$B$1),"-")</f>
        <v>-</v>
      </c>
      <c r="W837" s="7">
        <f ca="1">IF(OR(M837="〇",N837="〇"),IF(E837&lt;=$C$1,YEAR(TODAY()),YEAR(TODAY())-1),IF(E837&lt;=$C$1,YEAR(TODAY())+1,YEAR(TODAY())))</f>
        <v>2022</v>
      </c>
      <c r="X837" s="7" t="str">
        <f t="shared" si="185"/>
        <v>0715</v>
      </c>
      <c r="Y837" s="7">
        <f ca="1">IF(H837&lt;$C$1,YEAR(TODAY())+1,YEAR(TODAY()))</f>
        <v>2022</v>
      </c>
      <c r="Z837" s="8" t="str">
        <f t="shared" si="186"/>
        <v>0914</v>
      </c>
      <c r="AA837" s="9">
        <f t="shared" ref="AA837:AA900" ca="1" si="194">DATEVALUE(TEXT(W837&amp;X837,"0000!/00!/00"))</f>
        <v>44757</v>
      </c>
      <c r="AB837" s="9">
        <f t="shared" ref="AB837:AB900" ca="1" si="195">DATEVALUE(TEXT(Y837&amp;Z837,"0000!/00!/00"))</f>
        <v>44818</v>
      </c>
    </row>
    <row r="838" spans="1:28" x14ac:dyDescent="0.7">
      <c r="A838" s="1" t="s">
        <v>853</v>
      </c>
      <c r="B838" s="1" t="s">
        <v>60</v>
      </c>
      <c r="C838" s="1">
        <v>3</v>
      </c>
      <c r="E838" s="4">
        <v>915</v>
      </c>
      <c r="F838" s="4" t="str">
        <f t="shared" si="187"/>
        <v/>
      </c>
      <c r="G838" s="4" t="str">
        <f t="shared" si="188"/>
        <v/>
      </c>
      <c r="H838" s="4">
        <v>1114</v>
      </c>
      <c r="I838" s="3">
        <v>0</v>
      </c>
      <c r="J838" s="3" t="str">
        <f t="shared" si="189"/>
        <v/>
      </c>
      <c r="K838" s="3" t="str">
        <f t="shared" si="190"/>
        <v/>
      </c>
      <c r="L838" s="11">
        <v>0.99930555555555556</v>
      </c>
      <c r="M838" s="1" t="str">
        <f ca="1">IF(E838&lt;=H838,IF(AND($C$1&gt;=E838,$C$1&lt;=H838),"〇","×"),IF(AND($C$1&gt;=E838,$C$1&lt;=F838),"〇","×"))</f>
        <v>〇</v>
      </c>
      <c r="N838" s="1" t="str">
        <f>IF(E838&gt;H838,IF(AND($C$1&gt;=G838,$C$1&lt;=H838),"〇","×"),"")</f>
        <v/>
      </c>
      <c r="O838" s="1" t="str">
        <f t="shared" ca="1" si="182"/>
        <v>〇</v>
      </c>
      <c r="P838" s="1" t="str">
        <f t="shared" si="183"/>
        <v/>
      </c>
      <c r="Q838" s="1" t="str">
        <f t="shared" ca="1" si="184"/>
        <v>◎</v>
      </c>
      <c r="R838" s="1">
        <f ca="1">IF(OR(M838="〇",N838="〇"),DATEDIF($A$1,AB838,"d")+1,"-")</f>
        <v>47</v>
      </c>
      <c r="S838" s="1" t="str">
        <f ca="1">IF(AND(M838="×",OR(N838="×",N838="")),DATEDIF($A$1,AA838,"d"),"-")</f>
        <v>-</v>
      </c>
      <c r="T838" s="10">
        <f t="shared" ca="1" si="191"/>
        <v>61</v>
      </c>
      <c r="U838" s="11">
        <f t="shared" si="192"/>
        <v>0.99930555555555556</v>
      </c>
      <c r="V838" s="11" t="str">
        <f t="shared" ca="1" si="193"/>
        <v>いつでも</v>
      </c>
      <c r="W838" s="7">
        <f ca="1">IF(OR(M838="〇",N838="〇"),IF(E838&lt;=$C$1,YEAR(TODAY()),YEAR(TODAY())-1),IF(E838&lt;=$C$1,YEAR(TODAY())+1,YEAR(TODAY())))</f>
        <v>2021</v>
      </c>
      <c r="X838" s="7" t="str">
        <f t="shared" si="185"/>
        <v>0915</v>
      </c>
      <c r="Y838" s="7">
        <f ca="1">IF(H838&lt;$C$1,YEAR(TODAY())+1,YEAR(TODAY()))</f>
        <v>2021</v>
      </c>
      <c r="Z838" s="8" t="str">
        <f t="shared" si="186"/>
        <v>1114</v>
      </c>
      <c r="AA838" s="9">
        <f t="shared" ca="1" si="194"/>
        <v>44454</v>
      </c>
      <c r="AB838" s="9">
        <f t="shared" ca="1" si="195"/>
        <v>44514</v>
      </c>
    </row>
    <row r="839" spans="1:28" x14ac:dyDescent="0.7">
      <c r="A839" s="1" t="s">
        <v>854</v>
      </c>
      <c r="B839" s="1" t="s">
        <v>60</v>
      </c>
      <c r="C839" s="1">
        <v>3</v>
      </c>
      <c r="E839" s="4">
        <v>1115</v>
      </c>
      <c r="F839" s="4" t="str">
        <f t="shared" si="187"/>
        <v/>
      </c>
      <c r="G839" s="4" t="str">
        <f t="shared" si="188"/>
        <v/>
      </c>
      <c r="H839" s="4">
        <v>1231</v>
      </c>
      <c r="I839" s="3">
        <v>0</v>
      </c>
      <c r="J839" s="3" t="str">
        <f t="shared" si="189"/>
        <v/>
      </c>
      <c r="K839" s="3" t="str">
        <f t="shared" si="190"/>
        <v/>
      </c>
      <c r="L839" s="11">
        <v>0.99930555555555556</v>
      </c>
      <c r="M839" s="1" t="str">
        <f ca="1">IF(E839&lt;=H839,IF(AND($C$1&gt;=E839,$C$1&lt;=H839),"〇","×"),IF(AND($C$1&gt;=E839,$C$1&lt;=F839),"〇","×"))</f>
        <v>×</v>
      </c>
      <c r="N839" s="1" t="str">
        <f>IF(E839&gt;H839,IF(AND($C$1&gt;=G839,$C$1&lt;=H839),"〇","×"),"")</f>
        <v/>
      </c>
      <c r="O839" s="1" t="str">
        <f t="shared" ca="1" si="182"/>
        <v>〇</v>
      </c>
      <c r="P839" s="1" t="str">
        <f t="shared" si="183"/>
        <v/>
      </c>
      <c r="Q839" s="1" t="str">
        <f t="shared" ca="1" si="184"/>
        <v>×</v>
      </c>
      <c r="R839" s="1" t="str">
        <f ca="1">IF(OR(M839="〇",N839="〇"),DATEDIF($A$1,AB839,"d")+1,"-")</f>
        <v>-</v>
      </c>
      <c r="S839" s="1">
        <f ca="1">IF(AND(M839="×",OR(N839="×",N839="")),DATEDIF($A$1,AA839,"d"),"-")</f>
        <v>47</v>
      </c>
      <c r="T839" s="10">
        <f t="shared" ca="1" si="191"/>
        <v>47</v>
      </c>
      <c r="U839" s="11">
        <f t="shared" si="192"/>
        <v>0.99930555555555556</v>
      </c>
      <c r="V839" s="11" t="str">
        <f t="shared" ca="1" si="193"/>
        <v>-</v>
      </c>
      <c r="W839" s="7">
        <f ca="1">IF(OR(M839="〇",N839="〇"),IF(E839&lt;=$C$1,YEAR(TODAY()),YEAR(TODAY())-1),IF(E839&lt;=$C$1,YEAR(TODAY())+1,YEAR(TODAY())))</f>
        <v>2021</v>
      </c>
      <c r="X839" s="7" t="str">
        <f t="shared" si="185"/>
        <v>1115</v>
      </c>
      <c r="Y839" s="7">
        <f ca="1">IF(H839&lt;$C$1,YEAR(TODAY())+1,YEAR(TODAY()))</f>
        <v>2021</v>
      </c>
      <c r="Z839" s="8" t="str">
        <f t="shared" si="186"/>
        <v>1231</v>
      </c>
      <c r="AA839" s="9">
        <f t="shared" ca="1" si="194"/>
        <v>44515</v>
      </c>
      <c r="AB839" s="9">
        <f t="shared" ca="1" si="195"/>
        <v>44561</v>
      </c>
    </row>
    <row r="840" spans="1:28" x14ac:dyDescent="0.7">
      <c r="A840" s="1" t="s">
        <v>855</v>
      </c>
      <c r="B840" s="1" t="s">
        <v>60</v>
      </c>
      <c r="C840" s="1">
        <v>3</v>
      </c>
      <c r="E840" s="4">
        <v>101</v>
      </c>
      <c r="F840" s="4" t="str">
        <f t="shared" si="187"/>
        <v/>
      </c>
      <c r="G840" s="4" t="str">
        <f t="shared" si="188"/>
        <v/>
      </c>
      <c r="H840" s="4">
        <v>314</v>
      </c>
      <c r="I840" s="3">
        <v>0</v>
      </c>
      <c r="J840" s="3" t="str">
        <f t="shared" si="189"/>
        <v/>
      </c>
      <c r="K840" s="3" t="str">
        <f t="shared" si="190"/>
        <v/>
      </c>
      <c r="L840" s="11">
        <v>0.99930555555555556</v>
      </c>
      <c r="M840" s="1" t="str">
        <f ca="1">IF(E840&lt;=H840,IF(AND($C$1&gt;=E840,$C$1&lt;=H840),"〇","×"),IF(AND($C$1&gt;=E840,$C$1&lt;=F840),"〇","×"))</f>
        <v>×</v>
      </c>
      <c r="N840" s="1" t="str">
        <f>IF(E840&gt;H840,IF(AND($C$1&gt;=G840,$C$1&lt;=H840),"〇","×"),"")</f>
        <v/>
      </c>
      <c r="O840" s="1" t="str">
        <f t="shared" ca="1" si="182"/>
        <v>〇</v>
      </c>
      <c r="P840" s="1" t="str">
        <f t="shared" si="183"/>
        <v/>
      </c>
      <c r="Q840" s="1" t="str">
        <f t="shared" ca="1" si="184"/>
        <v>×</v>
      </c>
      <c r="R840" s="1" t="str">
        <f ca="1">IF(OR(M840="〇",N840="〇"),DATEDIF($A$1,AB840,"d")+1,"-")</f>
        <v>-</v>
      </c>
      <c r="S840" s="1">
        <f ca="1">IF(AND(M840="×",OR(N840="×",N840="")),DATEDIF($A$1,AA840,"d"),"-")</f>
        <v>94</v>
      </c>
      <c r="T840" s="10">
        <f t="shared" ca="1" si="191"/>
        <v>73</v>
      </c>
      <c r="U840" s="11">
        <f t="shared" si="192"/>
        <v>0.99930555555555556</v>
      </c>
      <c r="V840" s="11" t="str">
        <f t="shared" ca="1" si="193"/>
        <v>-</v>
      </c>
      <c r="W840" s="7">
        <f ca="1">IF(OR(M840="〇",N840="〇"),IF(E840&lt;=$C$1,YEAR(TODAY()),YEAR(TODAY())-1),IF(E840&lt;=$C$1,YEAR(TODAY())+1,YEAR(TODAY())))</f>
        <v>2022</v>
      </c>
      <c r="X840" s="7" t="str">
        <f t="shared" si="185"/>
        <v>0101</v>
      </c>
      <c r="Y840" s="7">
        <f ca="1">IF(H840&lt;$C$1,YEAR(TODAY())+1,YEAR(TODAY()))</f>
        <v>2022</v>
      </c>
      <c r="Z840" s="8" t="str">
        <f t="shared" si="186"/>
        <v>0314</v>
      </c>
      <c r="AA840" s="9">
        <f t="shared" ca="1" si="194"/>
        <v>44562</v>
      </c>
      <c r="AB840" s="9">
        <f t="shared" ca="1" si="195"/>
        <v>44634</v>
      </c>
    </row>
    <row r="841" spans="1:28" x14ac:dyDescent="0.7">
      <c r="A841" s="1" t="s">
        <v>856</v>
      </c>
      <c r="B841" s="1" t="s">
        <v>60</v>
      </c>
      <c r="C841" s="1">
        <v>3</v>
      </c>
      <c r="E841" s="4">
        <v>315</v>
      </c>
      <c r="F841" s="4" t="str">
        <f t="shared" si="187"/>
        <v/>
      </c>
      <c r="G841" s="4" t="str">
        <f t="shared" si="188"/>
        <v/>
      </c>
      <c r="H841" s="4">
        <v>514</v>
      </c>
      <c r="I841" s="3">
        <v>0</v>
      </c>
      <c r="J841" s="3" t="str">
        <f t="shared" si="189"/>
        <v/>
      </c>
      <c r="K841" s="3" t="str">
        <f t="shared" si="190"/>
        <v/>
      </c>
      <c r="L841" s="11">
        <v>0.99930555555555556</v>
      </c>
      <c r="M841" s="1" t="str">
        <f ca="1">IF(E841&lt;=H841,IF(AND($C$1&gt;=E841,$C$1&lt;=H841),"〇","×"),IF(AND($C$1&gt;=E841,$C$1&lt;=F841),"〇","×"))</f>
        <v>×</v>
      </c>
      <c r="N841" s="1" t="str">
        <f>IF(E841&gt;H841,IF(AND($C$1&gt;=G841,$C$1&lt;=H841),"〇","×"),"")</f>
        <v/>
      </c>
      <c r="O841" s="1" t="str">
        <f t="shared" ca="1" si="182"/>
        <v>〇</v>
      </c>
      <c r="P841" s="1" t="str">
        <f t="shared" si="183"/>
        <v/>
      </c>
      <c r="Q841" s="1" t="str">
        <f t="shared" ca="1" si="184"/>
        <v>×</v>
      </c>
      <c r="R841" s="1" t="str">
        <f ca="1">IF(OR(M841="〇",N841="〇"),DATEDIF($A$1,AB841,"d")+1,"-")</f>
        <v>-</v>
      </c>
      <c r="S841" s="1">
        <f ca="1">IF(AND(M841="×",OR(N841="×",N841="")),DATEDIF($A$1,AA841,"d"),"-")</f>
        <v>167</v>
      </c>
      <c r="T841" s="10">
        <f t="shared" ca="1" si="191"/>
        <v>61</v>
      </c>
      <c r="U841" s="11">
        <f t="shared" si="192"/>
        <v>0.99930555555555556</v>
      </c>
      <c r="V841" s="11" t="str">
        <f t="shared" ca="1" si="193"/>
        <v>-</v>
      </c>
      <c r="W841" s="7">
        <f ca="1">IF(OR(M841="〇",N841="〇"),IF(E841&lt;=$C$1,YEAR(TODAY()),YEAR(TODAY())-1),IF(E841&lt;=$C$1,YEAR(TODAY())+1,YEAR(TODAY())))</f>
        <v>2022</v>
      </c>
      <c r="X841" s="7" t="str">
        <f t="shared" si="185"/>
        <v>0315</v>
      </c>
      <c r="Y841" s="7">
        <f ca="1">IF(H841&lt;$C$1,YEAR(TODAY())+1,YEAR(TODAY()))</f>
        <v>2022</v>
      </c>
      <c r="Z841" s="8" t="str">
        <f t="shared" si="186"/>
        <v>0514</v>
      </c>
      <c r="AA841" s="9">
        <f t="shared" ca="1" si="194"/>
        <v>44635</v>
      </c>
      <c r="AB841" s="9">
        <f t="shared" ca="1" si="195"/>
        <v>44695</v>
      </c>
    </row>
    <row r="842" spans="1:28" x14ac:dyDescent="0.7">
      <c r="A842" s="1" t="s">
        <v>857</v>
      </c>
      <c r="B842" s="1" t="s">
        <v>60</v>
      </c>
      <c r="C842" s="1">
        <v>2</v>
      </c>
      <c r="E842" s="4">
        <v>515</v>
      </c>
      <c r="F842" s="4" t="str">
        <f t="shared" si="187"/>
        <v/>
      </c>
      <c r="G842" s="4" t="str">
        <f t="shared" si="188"/>
        <v/>
      </c>
      <c r="H842" s="4">
        <v>714</v>
      </c>
      <c r="I842" s="3">
        <v>0</v>
      </c>
      <c r="J842" s="3" t="str">
        <f t="shared" si="189"/>
        <v/>
      </c>
      <c r="K842" s="3" t="str">
        <f t="shared" si="190"/>
        <v/>
      </c>
      <c r="L842" s="11">
        <v>0.99930555555555556</v>
      </c>
      <c r="M842" s="1" t="str">
        <f ca="1">IF(E842&lt;=H842,IF(AND($C$1&gt;=E842,$C$1&lt;=H842),"〇","×"),IF(AND($C$1&gt;=E842,$C$1&lt;=F842),"〇","×"))</f>
        <v>×</v>
      </c>
      <c r="N842" s="1" t="str">
        <f>IF(E842&gt;H842,IF(AND($C$1&gt;=G842,$C$1&lt;=H842),"〇","×"),"")</f>
        <v/>
      </c>
      <c r="O842" s="1" t="str">
        <f t="shared" ca="1" si="182"/>
        <v>〇</v>
      </c>
      <c r="P842" s="1" t="str">
        <f t="shared" si="183"/>
        <v/>
      </c>
      <c r="Q842" s="1" t="str">
        <f t="shared" ca="1" si="184"/>
        <v>×</v>
      </c>
      <c r="R842" s="1" t="str">
        <f ca="1">IF(OR(M842="〇",N842="〇"),DATEDIF($A$1,AB842,"d")+1,"-")</f>
        <v>-</v>
      </c>
      <c r="S842" s="1">
        <f ca="1">IF(AND(M842="×",OR(N842="×",N842="")),DATEDIF($A$1,AA842,"d"),"-")</f>
        <v>228</v>
      </c>
      <c r="T842" s="10">
        <f t="shared" ca="1" si="191"/>
        <v>61</v>
      </c>
      <c r="U842" s="11">
        <f t="shared" si="192"/>
        <v>0.99930555555555556</v>
      </c>
      <c r="V842" s="11" t="str">
        <f t="shared" ca="1" si="193"/>
        <v>-</v>
      </c>
      <c r="W842" s="7">
        <f ca="1">IF(OR(M842="〇",N842="〇"),IF(E842&lt;=$C$1,YEAR(TODAY()),YEAR(TODAY())-1),IF(E842&lt;=$C$1,YEAR(TODAY())+1,YEAR(TODAY())))</f>
        <v>2022</v>
      </c>
      <c r="X842" s="7" t="str">
        <f t="shared" si="185"/>
        <v>0515</v>
      </c>
      <c r="Y842" s="7">
        <f ca="1">IF(H842&lt;$C$1,YEAR(TODAY())+1,YEAR(TODAY()))</f>
        <v>2022</v>
      </c>
      <c r="Z842" s="8" t="str">
        <f t="shared" si="186"/>
        <v>0714</v>
      </c>
      <c r="AA842" s="9">
        <f t="shared" ca="1" si="194"/>
        <v>44696</v>
      </c>
      <c r="AB842" s="9">
        <f t="shared" ca="1" si="195"/>
        <v>44756</v>
      </c>
    </row>
    <row r="843" spans="1:28" x14ac:dyDescent="0.7">
      <c r="A843" s="1" t="s">
        <v>858</v>
      </c>
      <c r="B843" s="1" t="s">
        <v>60</v>
      </c>
      <c r="C843" s="1">
        <v>3</v>
      </c>
      <c r="E843" s="4">
        <v>715</v>
      </c>
      <c r="F843" s="4" t="str">
        <f t="shared" si="187"/>
        <v/>
      </c>
      <c r="G843" s="4" t="str">
        <f t="shared" si="188"/>
        <v/>
      </c>
      <c r="H843" s="4">
        <v>914</v>
      </c>
      <c r="I843" s="3">
        <v>0</v>
      </c>
      <c r="J843" s="3" t="str">
        <f t="shared" si="189"/>
        <v/>
      </c>
      <c r="K843" s="3" t="str">
        <f t="shared" si="190"/>
        <v/>
      </c>
      <c r="L843" s="11">
        <v>0.99930555555555556</v>
      </c>
      <c r="M843" s="1" t="str">
        <f ca="1">IF(E843&lt;=H843,IF(AND($C$1&gt;=E843,$C$1&lt;=H843),"〇","×"),IF(AND($C$1&gt;=E843,$C$1&lt;=F843),"〇","×"))</f>
        <v>×</v>
      </c>
      <c r="N843" s="1" t="str">
        <f>IF(E843&gt;H843,IF(AND($C$1&gt;=G843,$C$1&lt;=H843),"〇","×"),"")</f>
        <v/>
      </c>
      <c r="O843" s="1" t="str">
        <f t="shared" ca="1" si="182"/>
        <v>〇</v>
      </c>
      <c r="P843" s="1" t="str">
        <f t="shared" si="183"/>
        <v/>
      </c>
      <c r="Q843" s="1" t="str">
        <f t="shared" ca="1" si="184"/>
        <v>×</v>
      </c>
      <c r="R843" s="1" t="str">
        <f ca="1">IF(OR(M843="〇",N843="〇"),DATEDIF($A$1,AB843,"d")+1,"-")</f>
        <v>-</v>
      </c>
      <c r="S843" s="1">
        <f ca="1">IF(AND(M843="×",OR(N843="×",N843="")),DATEDIF($A$1,AA843,"d"),"-")</f>
        <v>289</v>
      </c>
      <c r="T843" s="10">
        <f t="shared" ca="1" si="191"/>
        <v>62</v>
      </c>
      <c r="U843" s="11">
        <f t="shared" si="192"/>
        <v>0.99930555555555556</v>
      </c>
      <c r="V843" s="11" t="str">
        <f t="shared" ca="1" si="193"/>
        <v>-</v>
      </c>
      <c r="W843" s="7">
        <f ca="1">IF(OR(M843="〇",N843="〇"),IF(E843&lt;=$C$1,YEAR(TODAY()),YEAR(TODAY())-1),IF(E843&lt;=$C$1,YEAR(TODAY())+1,YEAR(TODAY())))</f>
        <v>2022</v>
      </c>
      <c r="X843" s="7" t="str">
        <f t="shared" si="185"/>
        <v>0715</v>
      </c>
      <c r="Y843" s="7">
        <f ca="1">IF(H843&lt;$C$1,YEAR(TODAY())+1,YEAR(TODAY()))</f>
        <v>2022</v>
      </c>
      <c r="Z843" s="8" t="str">
        <f t="shared" si="186"/>
        <v>0914</v>
      </c>
      <c r="AA843" s="9">
        <f t="shared" ca="1" si="194"/>
        <v>44757</v>
      </c>
      <c r="AB843" s="9">
        <f t="shared" ca="1" si="195"/>
        <v>44818</v>
      </c>
    </row>
    <row r="844" spans="1:28" x14ac:dyDescent="0.7">
      <c r="A844" s="1" t="s">
        <v>859</v>
      </c>
      <c r="B844" s="1" t="s">
        <v>60</v>
      </c>
      <c r="C844" s="1">
        <v>3</v>
      </c>
      <c r="E844" s="4">
        <v>915</v>
      </c>
      <c r="F844" s="4" t="str">
        <f t="shared" si="187"/>
        <v/>
      </c>
      <c r="G844" s="4" t="str">
        <f t="shared" si="188"/>
        <v/>
      </c>
      <c r="H844" s="4">
        <v>1114</v>
      </c>
      <c r="I844" s="3">
        <v>0</v>
      </c>
      <c r="J844" s="3" t="str">
        <f t="shared" si="189"/>
        <v/>
      </c>
      <c r="K844" s="3" t="str">
        <f t="shared" si="190"/>
        <v/>
      </c>
      <c r="L844" s="11">
        <v>0.99930555555555556</v>
      </c>
      <c r="M844" s="1" t="str">
        <f ca="1">IF(E844&lt;=H844,IF(AND($C$1&gt;=E844,$C$1&lt;=H844),"〇","×"),IF(AND($C$1&gt;=E844,$C$1&lt;=F844),"〇","×"))</f>
        <v>〇</v>
      </c>
      <c r="N844" s="1" t="str">
        <f>IF(E844&gt;H844,IF(AND($C$1&gt;=G844,$C$1&lt;=H844),"〇","×"),"")</f>
        <v/>
      </c>
      <c r="O844" s="1" t="str">
        <f t="shared" ca="1" si="182"/>
        <v>〇</v>
      </c>
      <c r="P844" s="1" t="str">
        <f t="shared" si="183"/>
        <v/>
      </c>
      <c r="Q844" s="1" t="str">
        <f t="shared" ca="1" si="184"/>
        <v>◎</v>
      </c>
      <c r="R844" s="1">
        <f ca="1">IF(OR(M844="〇",N844="〇"),DATEDIF($A$1,AB844,"d")+1,"-")</f>
        <v>47</v>
      </c>
      <c r="S844" s="1" t="str">
        <f ca="1">IF(AND(M844="×",OR(N844="×",N844="")),DATEDIF($A$1,AA844,"d"),"-")</f>
        <v>-</v>
      </c>
      <c r="T844" s="10">
        <f t="shared" ca="1" si="191"/>
        <v>61</v>
      </c>
      <c r="U844" s="11">
        <f t="shared" si="192"/>
        <v>0.99930555555555556</v>
      </c>
      <c r="V844" s="11" t="str">
        <f t="shared" ca="1" si="193"/>
        <v>いつでも</v>
      </c>
      <c r="W844" s="7">
        <f ca="1">IF(OR(M844="〇",N844="〇"),IF(E844&lt;=$C$1,YEAR(TODAY()),YEAR(TODAY())-1),IF(E844&lt;=$C$1,YEAR(TODAY())+1,YEAR(TODAY())))</f>
        <v>2021</v>
      </c>
      <c r="X844" s="7" t="str">
        <f t="shared" si="185"/>
        <v>0915</v>
      </c>
      <c r="Y844" s="7">
        <f ca="1">IF(H844&lt;$C$1,YEAR(TODAY())+1,YEAR(TODAY()))</f>
        <v>2021</v>
      </c>
      <c r="Z844" s="8" t="str">
        <f t="shared" si="186"/>
        <v>1114</v>
      </c>
      <c r="AA844" s="9">
        <f t="shared" ca="1" si="194"/>
        <v>44454</v>
      </c>
      <c r="AB844" s="9">
        <f t="shared" ca="1" si="195"/>
        <v>44514</v>
      </c>
    </row>
    <row r="845" spans="1:28" x14ac:dyDescent="0.7">
      <c r="A845" s="1" t="s">
        <v>860</v>
      </c>
      <c r="B845" s="1" t="s">
        <v>60</v>
      </c>
      <c r="C845" s="1">
        <v>2</v>
      </c>
      <c r="E845" s="4">
        <v>101</v>
      </c>
      <c r="F845" s="4" t="str">
        <f t="shared" si="187"/>
        <v/>
      </c>
      <c r="G845" s="4" t="str">
        <f t="shared" si="188"/>
        <v/>
      </c>
      <c r="H845" s="4">
        <v>210</v>
      </c>
      <c r="I845" s="3">
        <v>0</v>
      </c>
      <c r="J845" s="3" t="str">
        <f t="shared" si="189"/>
        <v/>
      </c>
      <c r="K845" s="3" t="str">
        <f t="shared" si="190"/>
        <v/>
      </c>
      <c r="L845" s="11">
        <v>0.99930555555555556</v>
      </c>
      <c r="M845" s="1" t="str">
        <f ca="1">IF(E845&lt;=H845,IF(AND($C$1&gt;=E845,$C$1&lt;=H845),"〇","×"),IF(AND($C$1&gt;=E845,$C$1&lt;=F845),"〇","×"))</f>
        <v>×</v>
      </c>
      <c r="N845" s="1" t="str">
        <f>IF(E845&gt;H845,IF(AND($C$1&gt;=G845,$C$1&lt;=H845),"〇","×"),"")</f>
        <v/>
      </c>
      <c r="O845" s="1" t="str">
        <f t="shared" ca="1" si="182"/>
        <v>〇</v>
      </c>
      <c r="P845" s="1" t="str">
        <f t="shared" si="183"/>
        <v/>
      </c>
      <c r="Q845" s="1" t="str">
        <f t="shared" ca="1" si="184"/>
        <v>×</v>
      </c>
      <c r="R845" s="1" t="str">
        <f ca="1">IF(OR(M845="〇",N845="〇"),DATEDIF($A$1,AB845,"d")+1,"-")</f>
        <v>-</v>
      </c>
      <c r="S845" s="1">
        <f ca="1">IF(AND(M845="×",OR(N845="×",N845="")),DATEDIF($A$1,AA845,"d"),"-")</f>
        <v>94</v>
      </c>
      <c r="T845" s="10">
        <f t="shared" ca="1" si="191"/>
        <v>41</v>
      </c>
      <c r="U845" s="11">
        <f t="shared" si="192"/>
        <v>0.99930555555555556</v>
      </c>
      <c r="V845" s="11" t="str">
        <f t="shared" ca="1" si="193"/>
        <v>-</v>
      </c>
      <c r="W845" s="7">
        <f ca="1">IF(OR(M845="〇",N845="〇"),IF(E845&lt;=$C$1,YEAR(TODAY()),YEAR(TODAY())-1),IF(E845&lt;=$C$1,YEAR(TODAY())+1,YEAR(TODAY())))</f>
        <v>2022</v>
      </c>
      <c r="X845" s="7" t="str">
        <f t="shared" si="185"/>
        <v>0101</v>
      </c>
      <c r="Y845" s="7">
        <f ca="1">IF(H845&lt;$C$1,YEAR(TODAY())+1,YEAR(TODAY()))</f>
        <v>2022</v>
      </c>
      <c r="Z845" s="8" t="str">
        <f t="shared" si="186"/>
        <v>0210</v>
      </c>
      <c r="AA845" s="9">
        <f t="shared" ca="1" si="194"/>
        <v>44562</v>
      </c>
      <c r="AB845" s="9">
        <f t="shared" ca="1" si="195"/>
        <v>44602</v>
      </c>
    </row>
    <row r="846" spans="1:28" x14ac:dyDescent="0.7">
      <c r="A846" s="1" t="s">
        <v>861</v>
      </c>
      <c r="B846" s="1" t="s">
        <v>114</v>
      </c>
      <c r="C846" s="1">
        <v>2</v>
      </c>
      <c r="E846" s="4">
        <v>211</v>
      </c>
      <c r="F846" s="4" t="str">
        <f t="shared" si="187"/>
        <v/>
      </c>
      <c r="G846" s="4" t="str">
        <f t="shared" si="188"/>
        <v/>
      </c>
      <c r="H846" s="4">
        <v>320</v>
      </c>
      <c r="I846" s="3">
        <v>0</v>
      </c>
      <c r="J846" s="3" t="str">
        <f t="shared" si="189"/>
        <v/>
      </c>
      <c r="K846" s="3" t="str">
        <f t="shared" si="190"/>
        <v/>
      </c>
      <c r="L846" s="11">
        <v>0.99930555555555556</v>
      </c>
      <c r="M846" s="1" t="str">
        <f ca="1">IF(E846&lt;=H846,IF(AND($C$1&gt;=E846,$C$1&lt;=H846),"〇","×"),IF(AND($C$1&gt;=E846,$C$1&lt;=F846),"〇","×"))</f>
        <v>×</v>
      </c>
      <c r="N846" s="1" t="str">
        <f>IF(E846&gt;H846,IF(AND($C$1&gt;=G846,$C$1&lt;=H846),"〇","×"),"")</f>
        <v/>
      </c>
      <c r="O846" s="1" t="str">
        <f t="shared" ca="1" si="182"/>
        <v>〇</v>
      </c>
      <c r="P846" s="1" t="str">
        <f t="shared" si="183"/>
        <v/>
      </c>
      <c r="Q846" s="1" t="str">
        <f t="shared" ca="1" si="184"/>
        <v>×</v>
      </c>
      <c r="R846" s="1" t="str">
        <f ca="1">IF(OR(M846="〇",N846="〇"),DATEDIF($A$1,AB846,"d")+1,"-")</f>
        <v>-</v>
      </c>
      <c r="S846" s="1">
        <f ca="1">IF(AND(M846="×",OR(N846="×",N846="")),DATEDIF($A$1,AA846,"d"),"-")</f>
        <v>135</v>
      </c>
      <c r="T846" s="10">
        <f t="shared" ca="1" si="191"/>
        <v>38</v>
      </c>
      <c r="U846" s="11">
        <f t="shared" si="192"/>
        <v>0.99930555555555556</v>
      </c>
      <c r="V846" s="11" t="str">
        <f t="shared" ca="1" si="193"/>
        <v>-</v>
      </c>
      <c r="W846" s="7">
        <f ca="1">IF(OR(M846="〇",N846="〇"),IF(E846&lt;=$C$1,YEAR(TODAY()),YEAR(TODAY())-1),IF(E846&lt;=$C$1,YEAR(TODAY())+1,YEAR(TODAY())))</f>
        <v>2022</v>
      </c>
      <c r="X846" s="7" t="str">
        <f t="shared" si="185"/>
        <v>0211</v>
      </c>
      <c r="Y846" s="7">
        <f ca="1">IF(H846&lt;$C$1,YEAR(TODAY())+1,YEAR(TODAY()))</f>
        <v>2022</v>
      </c>
      <c r="Z846" s="8" t="str">
        <f t="shared" si="186"/>
        <v>0320</v>
      </c>
      <c r="AA846" s="9">
        <f t="shared" ca="1" si="194"/>
        <v>44603</v>
      </c>
      <c r="AB846" s="9">
        <f t="shared" ca="1" si="195"/>
        <v>44640</v>
      </c>
    </row>
    <row r="847" spans="1:28" x14ac:dyDescent="0.7">
      <c r="A847" s="1" t="s">
        <v>862</v>
      </c>
      <c r="B847" s="1" t="s">
        <v>116</v>
      </c>
      <c r="C847" s="1">
        <v>2</v>
      </c>
      <c r="E847" s="4">
        <v>321</v>
      </c>
      <c r="F847" s="4" t="str">
        <f t="shared" si="187"/>
        <v/>
      </c>
      <c r="G847" s="4" t="str">
        <f t="shared" si="188"/>
        <v/>
      </c>
      <c r="H847" s="4">
        <v>430</v>
      </c>
      <c r="I847" s="3">
        <v>0</v>
      </c>
      <c r="J847" s="3" t="str">
        <f t="shared" si="189"/>
        <v/>
      </c>
      <c r="K847" s="3" t="str">
        <f t="shared" si="190"/>
        <v/>
      </c>
      <c r="L847" s="11">
        <v>0.99930555555555556</v>
      </c>
      <c r="M847" s="1" t="str">
        <f ca="1">IF(E847&lt;=H847,IF(AND($C$1&gt;=E847,$C$1&lt;=H847),"〇","×"),IF(AND($C$1&gt;=E847,$C$1&lt;=F847),"〇","×"))</f>
        <v>×</v>
      </c>
      <c r="N847" s="1" t="str">
        <f>IF(E847&gt;H847,IF(AND($C$1&gt;=G847,$C$1&lt;=H847),"〇","×"),"")</f>
        <v/>
      </c>
      <c r="O847" s="1" t="str">
        <f t="shared" ca="1" si="182"/>
        <v>〇</v>
      </c>
      <c r="P847" s="1" t="str">
        <f t="shared" si="183"/>
        <v/>
      </c>
      <c r="Q847" s="1" t="str">
        <f t="shared" ca="1" si="184"/>
        <v>×</v>
      </c>
      <c r="R847" s="1" t="str">
        <f ca="1">IF(OR(M847="〇",N847="〇"),DATEDIF($A$1,AB847,"d")+1,"-")</f>
        <v>-</v>
      </c>
      <c r="S847" s="1">
        <f ca="1">IF(AND(M847="×",OR(N847="×",N847="")),DATEDIF($A$1,AA847,"d"),"-")</f>
        <v>173</v>
      </c>
      <c r="T847" s="10">
        <f t="shared" ca="1" si="191"/>
        <v>41</v>
      </c>
      <c r="U847" s="11">
        <f t="shared" si="192"/>
        <v>0.99930555555555556</v>
      </c>
      <c r="V847" s="11" t="str">
        <f t="shared" ca="1" si="193"/>
        <v>-</v>
      </c>
      <c r="W847" s="7">
        <f ca="1">IF(OR(M847="〇",N847="〇"),IF(E847&lt;=$C$1,YEAR(TODAY()),YEAR(TODAY())-1),IF(E847&lt;=$C$1,YEAR(TODAY())+1,YEAR(TODAY())))</f>
        <v>2022</v>
      </c>
      <c r="X847" s="7" t="str">
        <f t="shared" si="185"/>
        <v>0321</v>
      </c>
      <c r="Y847" s="7">
        <f ca="1">IF(H847&lt;$C$1,YEAR(TODAY())+1,YEAR(TODAY()))</f>
        <v>2022</v>
      </c>
      <c r="Z847" s="8" t="str">
        <f t="shared" si="186"/>
        <v>0430</v>
      </c>
      <c r="AA847" s="9">
        <f t="shared" ca="1" si="194"/>
        <v>44641</v>
      </c>
      <c r="AB847" s="9">
        <f t="shared" ca="1" si="195"/>
        <v>44681</v>
      </c>
    </row>
    <row r="848" spans="1:28" x14ac:dyDescent="0.7">
      <c r="A848" s="1" t="s">
        <v>863</v>
      </c>
      <c r="B848" s="1" t="s">
        <v>115</v>
      </c>
      <c r="C848" s="1">
        <v>4</v>
      </c>
      <c r="E848" s="4">
        <v>501</v>
      </c>
      <c r="F848" s="4" t="str">
        <f t="shared" si="187"/>
        <v/>
      </c>
      <c r="G848" s="4" t="str">
        <f t="shared" si="188"/>
        <v/>
      </c>
      <c r="H848" s="4">
        <v>630</v>
      </c>
      <c r="I848" s="3">
        <v>0</v>
      </c>
      <c r="J848" s="3" t="str">
        <f t="shared" si="189"/>
        <v/>
      </c>
      <c r="K848" s="3" t="str">
        <f t="shared" si="190"/>
        <v/>
      </c>
      <c r="L848" s="11">
        <v>0.99930555555555556</v>
      </c>
      <c r="M848" s="1" t="str">
        <f ca="1">IF(E848&lt;=H848,IF(AND($C$1&gt;=E848,$C$1&lt;=H848),"〇","×"),IF(AND($C$1&gt;=E848,$C$1&lt;=F848),"〇","×"))</f>
        <v>×</v>
      </c>
      <c r="N848" s="1" t="str">
        <f>IF(E848&gt;H848,IF(AND($C$1&gt;=G848,$C$1&lt;=H848),"〇","×"),"")</f>
        <v/>
      </c>
      <c r="O848" s="1" t="str">
        <f t="shared" ref="O848:O911" ca="1" si="196">IF(I848&lt;L848,IF(AND($B$1&gt;=I848,$B$1&lt;=L848),"〇","×"),IF(AND($B$1&gt;=I848,$B$1&lt;=J848),"〇","×"))</f>
        <v>〇</v>
      </c>
      <c r="P848" s="1" t="str">
        <f t="shared" ref="P848:P911" si="197">IF(I848&gt;L848,IF(AND($B$1&gt;=K848,$B$1&lt;=L848),"〇","×"),"")</f>
        <v/>
      </c>
      <c r="Q848" s="1" t="str">
        <f t="shared" ref="Q848:Q911" ca="1" si="198">IF(AND(OR(M848="〇",N848="〇"),OR(O848="〇",P848="〇")),"◎","×")</f>
        <v>×</v>
      </c>
      <c r="R848" s="1" t="str">
        <f ca="1">IF(OR(M848="〇",N848="〇"),DATEDIF($A$1,AB848,"d")+1,"-")</f>
        <v>-</v>
      </c>
      <c r="S848" s="1">
        <f ca="1">IF(AND(M848="×",OR(N848="×",N848="")),DATEDIF($A$1,AA848,"d"),"-")</f>
        <v>214</v>
      </c>
      <c r="T848" s="10">
        <f t="shared" ca="1" si="191"/>
        <v>61</v>
      </c>
      <c r="U848" s="11">
        <f t="shared" si="192"/>
        <v>0.99930555555555556</v>
      </c>
      <c r="V848" s="11" t="str">
        <f t="shared" ca="1" si="193"/>
        <v>-</v>
      </c>
      <c r="W848" s="7">
        <f ca="1">IF(OR(M848="〇",N848="〇"),IF(E848&lt;=$C$1,YEAR(TODAY()),YEAR(TODAY())-1),IF(E848&lt;=$C$1,YEAR(TODAY())+1,YEAR(TODAY())))</f>
        <v>2022</v>
      </c>
      <c r="X848" s="7" t="str">
        <f t="shared" si="185"/>
        <v>0501</v>
      </c>
      <c r="Y848" s="7">
        <f ca="1">IF(H848&lt;$C$1,YEAR(TODAY())+1,YEAR(TODAY()))</f>
        <v>2022</v>
      </c>
      <c r="Z848" s="8" t="str">
        <f t="shared" si="186"/>
        <v>0630</v>
      </c>
      <c r="AA848" s="9">
        <f t="shared" ca="1" si="194"/>
        <v>44682</v>
      </c>
      <c r="AB848" s="9">
        <f t="shared" ca="1" si="195"/>
        <v>44742</v>
      </c>
    </row>
    <row r="849" spans="1:28" x14ac:dyDescent="0.7">
      <c r="A849" s="1" t="s">
        <v>864</v>
      </c>
      <c r="B849" s="1" t="s">
        <v>117</v>
      </c>
      <c r="C849" s="1">
        <v>2</v>
      </c>
      <c r="E849" s="4">
        <v>611</v>
      </c>
      <c r="F849" s="4" t="str">
        <f t="shared" si="187"/>
        <v/>
      </c>
      <c r="G849" s="4" t="str">
        <f t="shared" si="188"/>
        <v/>
      </c>
      <c r="H849" s="4">
        <v>720</v>
      </c>
      <c r="I849" s="3">
        <v>0</v>
      </c>
      <c r="J849" s="3" t="str">
        <f t="shared" si="189"/>
        <v/>
      </c>
      <c r="K849" s="3" t="str">
        <f t="shared" si="190"/>
        <v/>
      </c>
      <c r="L849" s="11">
        <v>0.99930555555555556</v>
      </c>
      <c r="M849" s="1" t="str">
        <f ca="1">IF(E849&lt;=H849,IF(AND($C$1&gt;=E849,$C$1&lt;=H849),"〇","×"),IF(AND($C$1&gt;=E849,$C$1&lt;=F849),"〇","×"))</f>
        <v>×</v>
      </c>
      <c r="N849" s="1" t="str">
        <f>IF(E849&gt;H849,IF(AND($C$1&gt;=G849,$C$1&lt;=H849),"〇","×"),"")</f>
        <v/>
      </c>
      <c r="O849" s="1" t="str">
        <f t="shared" ca="1" si="196"/>
        <v>〇</v>
      </c>
      <c r="P849" s="1" t="str">
        <f t="shared" si="197"/>
        <v/>
      </c>
      <c r="Q849" s="1" t="str">
        <f t="shared" ca="1" si="198"/>
        <v>×</v>
      </c>
      <c r="R849" s="1" t="str">
        <f ca="1">IF(OR(M849="〇",N849="〇"),DATEDIF($A$1,AB849,"d")+1,"-")</f>
        <v>-</v>
      </c>
      <c r="S849" s="1">
        <f ca="1">IF(AND(M849="×",OR(N849="×",N849="")),DATEDIF($A$1,AA849,"d"),"-")</f>
        <v>255</v>
      </c>
      <c r="T849" s="10">
        <f t="shared" ca="1" si="191"/>
        <v>40</v>
      </c>
      <c r="U849" s="11">
        <f t="shared" si="192"/>
        <v>0.99930555555555556</v>
      </c>
      <c r="V849" s="11" t="str">
        <f t="shared" ca="1" si="193"/>
        <v>-</v>
      </c>
      <c r="W849" s="7">
        <f ca="1">IF(OR(M849="〇",N849="〇"),IF(E849&lt;=$C$1,YEAR(TODAY()),YEAR(TODAY())-1),IF(E849&lt;=$C$1,YEAR(TODAY())+1,YEAR(TODAY())))</f>
        <v>2022</v>
      </c>
      <c r="X849" s="7" t="str">
        <f t="shared" si="185"/>
        <v>0611</v>
      </c>
      <c r="Y849" s="7">
        <f ca="1">IF(H849&lt;$C$1,YEAR(TODAY())+1,YEAR(TODAY()))</f>
        <v>2022</v>
      </c>
      <c r="Z849" s="8" t="str">
        <f t="shared" si="186"/>
        <v>0720</v>
      </c>
      <c r="AA849" s="9">
        <f t="shared" ca="1" si="194"/>
        <v>44723</v>
      </c>
      <c r="AB849" s="9">
        <f t="shared" ca="1" si="195"/>
        <v>44762</v>
      </c>
    </row>
    <row r="850" spans="1:28" x14ac:dyDescent="0.7">
      <c r="A850" s="1" t="s">
        <v>865</v>
      </c>
      <c r="B850" s="1" t="s">
        <v>60</v>
      </c>
      <c r="C850" s="1">
        <v>2</v>
      </c>
      <c r="E850" s="4">
        <v>721</v>
      </c>
      <c r="F850" s="4" t="str">
        <f t="shared" si="187"/>
        <v/>
      </c>
      <c r="G850" s="4" t="str">
        <f t="shared" si="188"/>
        <v/>
      </c>
      <c r="H850" s="4">
        <v>831</v>
      </c>
      <c r="I850" s="3">
        <v>0</v>
      </c>
      <c r="J850" s="3" t="str">
        <f t="shared" si="189"/>
        <v/>
      </c>
      <c r="K850" s="3" t="str">
        <f t="shared" si="190"/>
        <v/>
      </c>
      <c r="L850" s="11">
        <v>0.99930555555555556</v>
      </c>
      <c r="M850" s="1" t="str">
        <f ca="1">IF(E850&lt;=H850,IF(AND($C$1&gt;=E850,$C$1&lt;=H850),"〇","×"),IF(AND($C$1&gt;=E850,$C$1&lt;=F850),"〇","×"))</f>
        <v>×</v>
      </c>
      <c r="N850" s="1" t="str">
        <f>IF(E850&gt;H850,IF(AND($C$1&gt;=G850,$C$1&lt;=H850),"〇","×"),"")</f>
        <v/>
      </c>
      <c r="O850" s="1" t="str">
        <f t="shared" ca="1" si="196"/>
        <v>〇</v>
      </c>
      <c r="P850" s="1" t="str">
        <f t="shared" si="197"/>
        <v/>
      </c>
      <c r="Q850" s="1" t="str">
        <f t="shared" ca="1" si="198"/>
        <v>×</v>
      </c>
      <c r="R850" s="1" t="str">
        <f ca="1">IF(OR(M850="〇",N850="〇"),DATEDIF($A$1,AB850,"d")+1,"-")</f>
        <v>-</v>
      </c>
      <c r="S850" s="1">
        <f ca="1">IF(AND(M850="×",OR(N850="×",N850="")),DATEDIF($A$1,AA850,"d"),"-")</f>
        <v>295</v>
      </c>
      <c r="T850" s="10">
        <f t="shared" ca="1" si="191"/>
        <v>42</v>
      </c>
      <c r="U850" s="11">
        <f t="shared" si="192"/>
        <v>0.99930555555555556</v>
      </c>
      <c r="V850" s="11" t="str">
        <f t="shared" ca="1" si="193"/>
        <v>-</v>
      </c>
      <c r="W850" s="7">
        <f ca="1">IF(OR(M850="〇",N850="〇"),IF(E850&lt;=$C$1,YEAR(TODAY()),YEAR(TODAY())-1),IF(E850&lt;=$C$1,YEAR(TODAY())+1,YEAR(TODAY())))</f>
        <v>2022</v>
      </c>
      <c r="X850" s="7" t="str">
        <f t="shared" si="185"/>
        <v>0721</v>
      </c>
      <c r="Y850" s="7">
        <f ca="1">IF(H850&lt;$C$1,YEAR(TODAY())+1,YEAR(TODAY()))</f>
        <v>2022</v>
      </c>
      <c r="Z850" s="8" t="str">
        <f t="shared" si="186"/>
        <v>0831</v>
      </c>
      <c r="AA850" s="9">
        <f t="shared" ca="1" si="194"/>
        <v>44763</v>
      </c>
      <c r="AB850" s="9">
        <f t="shared" ca="1" si="195"/>
        <v>44804</v>
      </c>
    </row>
    <row r="851" spans="1:28" x14ac:dyDescent="0.7">
      <c r="A851" s="1" t="s">
        <v>866</v>
      </c>
      <c r="B851" s="1" t="s">
        <v>114</v>
      </c>
      <c r="C851" s="1">
        <v>2</v>
      </c>
      <c r="E851" s="4">
        <v>901</v>
      </c>
      <c r="F851" s="4" t="str">
        <f t="shared" si="187"/>
        <v/>
      </c>
      <c r="G851" s="4" t="str">
        <f t="shared" si="188"/>
        <v/>
      </c>
      <c r="H851" s="4">
        <v>1010</v>
      </c>
      <c r="I851" s="3">
        <v>0</v>
      </c>
      <c r="J851" s="3" t="str">
        <f t="shared" si="189"/>
        <v/>
      </c>
      <c r="K851" s="3" t="str">
        <f t="shared" si="190"/>
        <v/>
      </c>
      <c r="L851" s="11">
        <v>0.99930555555555556</v>
      </c>
      <c r="M851" s="1" t="str">
        <f ca="1">IF(E851&lt;=H851,IF(AND($C$1&gt;=E851,$C$1&lt;=H851),"〇","×"),IF(AND($C$1&gt;=E851,$C$1&lt;=F851),"〇","×"))</f>
        <v>〇</v>
      </c>
      <c r="N851" s="1" t="str">
        <f>IF(E851&gt;H851,IF(AND($C$1&gt;=G851,$C$1&lt;=H851),"〇","×"),"")</f>
        <v/>
      </c>
      <c r="O851" s="1" t="str">
        <f t="shared" ca="1" si="196"/>
        <v>〇</v>
      </c>
      <c r="P851" s="1" t="str">
        <f t="shared" si="197"/>
        <v/>
      </c>
      <c r="Q851" s="1" t="str">
        <f t="shared" ca="1" si="198"/>
        <v>◎</v>
      </c>
      <c r="R851" s="1">
        <f ca="1">IF(OR(M851="〇",N851="〇"),DATEDIF($A$1,AB851,"d")+1,"-")</f>
        <v>12</v>
      </c>
      <c r="S851" s="1" t="str">
        <f ca="1">IF(AND(M851="×",OR(N851="×",N851="")),DATEDIF($A$1,AA851,"d"),"-")</f>
        <v>-</v>
      </c>
      <c r="T851" s="10">
        <f t="shared" ca="1" si="191"/>
        <v>40</v>
      </c>
      <c r="U851" s="11">
        <f t="shared" si="192"/>
        <v>0.99930555555555556</v>
      </c>
      <c r="V851" s="11" t="str">
        <f t="shared" ca="1" si="193"/>
        <v>いつでも</v>
      </c>
      <c r="W851" s="7">
        <f ca="1">IF(OR(M851="〇",N851="〇"),IF(E851&lt;=$C$1,YEAR(TODAY()),YEAR(TODAY())-1),IF(E851&lt;=$C$1,YEAR(TODAY())+1,YEAR(TODAY())))</f>
        <v>2021</v>
      </c>
      <c r="X851" s="7" t="str">
        <f t="shared" si="185"/>
        <v>0901</v>
      </c>
      <c r="Y851" s="7">
        <f ca="1">IF(H851&lt;$C$1,YEAR(TODAY())+1,YEAR(TODAY()))</f>
        <v>2021</v>
      </c>
      <c r="Z851" s="8" t="str">
        <f t="shared" si="186"/>
        <v>1010</v>
      </c>
      <c r="AA851" s="9">
        <f t="shared" ca="1" si="194"/>
        <v>44440</v>
      </c>
      <c r="AB851" s="9">
        <f t="shared" ca="1" si="195"/>
        <v>44479</v>
      </c>
    </row>
    <row r="852" spans="1:28" x14ac:dyDescent="0.7">
      <c r="A852" s="1" t="s">
        <v>867</v>
      </c>
      <c r="B852" s="1" t="s">
        <v>116</v>
      </c>
      <c r="C852" s="1">
        <v>2</v>
      </c>
      <c r="E852" s="4">
        <v>1011</v>
      </c>
      <c r="F852" s="4" t="str">
        <f t="shared" si="187"/>
        <v/>
      </c>
      <c r="G852" s="4" t="str">
        <f t="shared" si="188"/>
        <v/>
      </c>
      <c r="H852" s="4">
        <v>1120</v>
      </c>
      <c r="I852" s="3">
        <v>0</v>
      </c>
      <c r="J852" s="3" t="str">
        <f t="shared" si="189"/>
        <v/>
      </c>
      <c r="K852" s="3" t="str">
        <f t="shared" si="190"/>
        <v/>
      </c>
      <c r="L852" s="11">
        <v>0.99930555555555556</v>
      </c>
      <c r="M852" s="1" t="str">
        <f ca="1">IF(E852&lt;=H852,IF(AND($C$1&gt;=E852,$C$1&lt;=H852),"〇","×"),IF(AND($C$1&gt;=E852,$C$1&lt;=F852),"〇","×"))</f>
        <v>×</v>
      </c>
      <c r="N852" s="1" t="str">
        <f>IF(E852&gt;H852,IF(AND($C$1&gt;=G852,$C$1&lt;=H852),"〇","×"),"")</f>
        <v/>
      </c>
      <c r="O852" s="1" t="str">
        <f t="shared" ca="1" si="196"/>
        <v>〇</v>
      </c>
      <c r="P852" s="1" t="str">
        <f t="shared" si="197"/>
        <v/>
      </c>
      <c r="Q852" s="1" t="str">
        <f t="shared" ca="1" si="198"/>
        <v>×</v>
      </c>
      <c r="R852" s="1" t="str">
        <f ca="1">IF(OR(M852="〇",N852="〇"),DATEDIF($A$1,AB852,"d")+1,"-")</f>
        <v>-</v>
      </c>
      <c r="S852" s="1">
        <f ca="1">IF(AND(M852="×",OR(N852="×",N852="")),DATEDIF($A$1,AA852,"d"),"-")</f>
        <v>12</v>
      </c>
      <c r="T852" s="10">
        <f t="shared" ca="1" si="191"/>
        <v>41</v>
      </c>
      <c r="U852" s="11">
        <f t="shared" si="192"/>
        <v>0.99930555555555556</v>
      </c>
      <c r="V852" s="11" t="str">
        <f t="shared" ca="1" si="193"/>
        <v>-</v>
      </c>
      <c r="W852" s="7">
        <f ca="1">IF(OR(M852="〇",N852="〇"),IF(E852&lt;=$C$1,YEAR(TODAY()),YEAR(TODAY())-1),IF(E852&lt;=$C$1,YEAR(TODAY())+1,YEAR(TODAY())))</f>
        <v>2021</v>
      </c>
      <c r="X852" s="7" t="str">
        <f t="shared" si="185"/>
        <v>1011</v>
      </c>
      <c r="Y852" s="7">
        <f ca="1">IF(H852&lt;$C$1,YEAR(TODAY())+1,YEAR(TODAY()))</f>
        <v>2021</v>
      </c>
      <c r="Z852" s="8" t="str">
        <f t="shared" si="186"/>
        <v>1120</v>
      </c>
      <c r="AA852" s="9">
        <f t="shared" ca="1" si="194"/>
        <v>44480</v>
      </c>
      <c r="AB852" s="9">
        <f t="shared" ca="1" si="195"/>
        <v>44520</v>
      </c>
    </row>
    <row r="853" spans="1:28" x14ac:dyDescent="0.7">
      <c r="A853" s="1" t="s">
        <v>868</v>
      </c>
      <c r="B853" s="1" t="s">
        <v>115</v>
      </c>
      <c r="C853" s="1">
        <v>2</v>
      </c>
      <c r="E853" s="4">
        <v>1121</v>
      </c>
      <c r="F853" s="4" t="str">
        <f t="shared" si="187"/>
        <v/>
      </c>
      <c r="G853" s="4" t="str">
        <f t="shared" si="188"/>
        <v/>
      </c>
      <c r="H853" s="4">
        <v>1231</v>
      </c>
      <c r="I853" s="3">
        <v>0</v>
      </c>
      <c r="J853" s="3" t="str">
        <f t="shared" si="189"/>
        <v/>
      </c>
      <c r="K853" s="3" t="str">
        <f t="shared" si="190"/>
        <v/>
      </c>
      <c r="L853" s="11">
        <v>0.99930555555555556</v>
      </c>
      <c r="M853" s="1" t="str">
        <f ca="1">IF(E853&lt;=H853,IF(AND($C$1&gt;=E853,$C$1&lt;=H853),"〇","×"),IF(AND($C$1&gt;=E853,$C$1&lt;=F853),"〇","×"))</f>
        <v>×</v>
      </c>
      <c r="N853" s="1" t="str">
        <f>IF(E853&gt;H853,IF(AND($C$1&gt;=G853,$C$1&lt;=H853),"〇","×"),"")</f>
        <v/>
      </c>
      <c r="O853" s="1" t="str">
        <f t="shared" ca="1" si="196"/>
        <v>〇</v>
      </c>
      <c r="P853" s="1" t="str">
        <f t="shared" si="197"/>
        <v/>
      </c>
      <c r="Q853" s="1" t="str">
        <f t="shared" ca="1" si="198"/>
        <v>×</v>
      </c>
      <c r="R853" s="1" t="str">
        <f ca="1">IF(OR(M853="〇",N853="〇"),DATEDIF($A$1,AB853,"d")+1,"-")</f>
        <v>-</v>
      </c>
      <c r="S853" s="1">
        <f ca="1">IF(AND(M853="×",OR(N853="×",N853="")),DATEDIF($A$1,AA853,"d"),"-")</f>
        <v>53</v>
      </c>
      <c r="T853" s="10">
        <f t="shared" ca="1" si="191"/>
        <v>41</v>
      </c>
      <c r="U853" s="11">
        <f t="shared" si="192"/>
        <v>0.99930555555555556</v>
      </c>
      <c r="V853" s="11" t="str">
        <f t="shared" ca="1" si="193"/>
        <v>-</v>
      </c>
      <c r="W853" s="7">
        <f ca="1">IF(OR(M853="〇",N853="〇"),IF(E853&lt;=$C$1,YEAR(TODAY()),YEAR(TODAY())-1),IF(E853&lt;=$C$1,YEAR(TODAY())+1,YEAR(TODAY())))</f>
        <v>2021</v>
      </c>
      <c r="X853" s="7" t="str">
        <f t="shared" si="185"/>
        <v>1121</v>
      </c>
      <c r="Y853" s="7">
        <f ca="1">IF(H853&lt;$C$1,YEAR(TODAY())+1,YEAR(TODAY()))</f>
        <v>2021</v>
      </c>
      <c r="Z853" s="8" t="str">
        <f t="shared" si="186"/>
        <v>1231</v>
      </c>
      <c r="AA853" s="9">
        <f t="shared" ca="1" si="194"/>
        <v>44521</v>
      </c>
      <c r="AB853" s="9">
        <f t="shared" ca="1" si="195"/>
        <v>44561</v>
      </c>
    </row>
    <row r="854" spans="1:28" x14ac:dyDescent="0.7">
      <c r="A854" s="1" t="s">
        <v>869</v>
      </c>
      <c r="B854" s="1" t="s">
        <v>60</v>
      </c>
      <c r="C854" s="1">
        <v>4</v>
      </c>
      <c r="E854" s="4">
        <v>101</v>
      </c>
      <c r="F854" s="4" t="str">
        <f t="shared" si="187"/>
        <v/>
      </c>
      <c r="G854" s="4" t="str">
        <f t="shared" si="188"/>
        <v/>
      </c>
      <c r="H854" s="4">
        <v>210</v>
      </c>
      <c r="I854" s="3">
        <v>0</v>
      </c>
      <c r="J854" s="3" t="str">
        <f t="shared" si="189"/>
        <v/>
      </c>
      <c r="K854" s="3" t="str">
        <f t="shared" si="190"/>
        <v/>
      </c>
      <c r="L854" s="11">
        <v>0.99930555555555556</v>
      </c>
      <c r="M854" s="1" t="str">
        <f ca="1">IF(E854&lt;=H854,IF(AND($C$1&gt;=E854,$C$1&lt;=H854),"〇","×"),IF(AND($C$1&gt;=E854,$C$1&lt;=F854),"〇","×"))</f>
        <v>×</v>
      </c>
      <c r="N854" s="1" t="str">
        <f>IF(E854&gt;H854,IF(AND($C$1&gt;=G854,$C$1&lt;=H854),"〇","×"),"")</f>
        <v/>
      </c>
      <c r="O854" s="1" t="str">
        <f t="shared" ca="1" si="196"/>
        <v>〇</v>
      </c>
      <c r="P854" s="1" t="str">
        <f t="shared" si="197"/>
        <v/>
      </c>
      <c r="Q854" s="1" t="str">
        <f t="shared" ca="1" si="198"/>
        <v>×</v>
      </c>
      <c r="R854" s="1" t="str">
        <f ca="1">IF(OR(M854="〇",N854="〇"),DATEDIF($A$1,AB854,"d")+1,"-")</f>
        <v>-</v>
      </c>
      <c r="S854" s="1">
        <f ca="1">IF(AND(M854="×",OR(N854="×",N854="")),DATEDIF($A$1,AA854,"d"),"-")</f>
        <v>94</v>
      </c>
      <c r="T854" s="10">
        <f t="shared" ca="1" si="191"/>
        <v>41</v>
      </c>
      <c r="U854" s="11">
        <f t="shared" si="192"/>
        <v>0.99930555555555556</v>
      </c>
      <c r="V854" s="11" t="str">
        <f t="shared" ca="1" si="193"/>
        <v>-</v>
      </c>
      <c r="W854" s="7">
        <f ca="1">IF(OR(M854="〇",N854="〇"),IF(E854&lt;=$C$1,YEAR(TODAY()),YEAR(TODAY())-1),IF(E854&lt;=$C$1,YEAR(TODAY())+1,YEAR(TODAY())))</f>
        <v>2022</v>
      </c>
      <c r="X854" s="7" t="str">
        <f t="shared" si="185"/>
        <v>0101</v>
      </c>
      <c r="Y854" s="7">
        <f ca="1">IF(H854&lt;$C$1,YEAR(TODAY())+1,YEAR(TODAY()))</f>
        <v>2022</v>
      </c>
      <c r="Z854" s="8" t="str">
        <f t="shared" si="186"/>
        <v>0210</v>
      </c>
      <c r="AA854" s="9">
        <f t="shared" ca="1" si="194"/>
        <v>44562</v>
      </c>
      <c r="AB854" s="9">
        <f t="shared" ca="1" si="195"/>
        <v>44602</v>
      </c>
    </row>
    <row r="855" spans="1:28" x14ac:dyDescent="0.7">
      <c r="A855" s="1" t="s">
        <v>870</v>
      </c>
      <c r="B855" s="1" t="s">
        <v>114</v>
      </c>
      <c r="C855" s="1">
        <v>4</v>
      </c>
      <c r="E855" s="4">
        <v>211</v>
      </c>
      <c r="F855" s="4" t="str">
        <f t="shared" si="187"/>
        <v/>
      </c>
      <c r="G855" s="4" t="str">
        <f t="shared" si="188"/>
        <v/>
      </c>
      <c r="H855" s="4">
        <v>320</v>
      </c>
      <c r="I855" s="3">
        <v>0</v>
      </c>
      <c r="J855" s="3" t="str">
        <f t="shared" si="189"/>
        <v/>
      </c>
      <c r="K855" s="3" t="str">
        <f t="shared" si="190"/>
        <v/>
      </c>
      <c r="L855" s="11">
        <v>0.99930555555555556</v>
      </c>
      <c r="M855" s="1" t="str">
        <f ca="1">IF(E855&lt;=H855,IF(AND($C$1&gt;=E855,$C$1&lt;=H855),"〇","×"),IF(AND($C$1&gt;=E855,$C$1&lt;=F855),"〇","×"))</f>
        <v>×</v>
      </c>
      <c r="N855" s="1" t="str">
        <f>IF(E855&gt;H855,IF(AND($C$1&gt;=G855,$C$1&lt;=H855),"〇","×"),"")</f>
        <v/>
      </c>
      <c r="O855" s="1" t="str">
        <f t="shared" ca="1" si="196"/>
        <v>〇</v>
      </c>
      <c r="P855" s="1" t="str">
        <f t="shared" si="197"/>
        <v/>
      </c>
      <c r="Q855" s="1" t="str">
        <f t="shared" ca="1" si="198"/>
        <v>×</v>
      </c>
      <c r="R855" s="1" t="str">
        <f ca="1">IF(OR(M855="〇",N855="〇"),DATEDIF($A$1,AB855,"d")+1,"-")</f>
        <v>-</v>
      </c>
      <c r="S855" s="1">
        <f ca="1">IF(AND(M855="×",OR(N855="×",N855="")),DATEDIF($A$1,AA855,"d"),"-")</f>
        <v>135</v>
      </c>
      <c r="T855" s="10">
        <f t="shared" ca="1" si="191"/>
        <v>38</v>
      </c>
      <c r="U855" s="11">
        <f t="shared" si="192"/>
        <v>0.99930555555555556</v>
      </c>
      <c r="V855" s="11" t="str">
        <f t="shared" ca="1" si="193"/>
        <v>-</v>
      </c>
      <c r="W855" s="7">
        <f ca="1">IF(OR(M855="〇",N855="〇"),IF(E855&lt;=$C$1,YEAR(TODAY()),YEAR(TODAY())-1),IF(E855&lt;=$C$1,YEAR(TODAY())+1,YEAR(TODAY())))</f>
        <v>2022</v>
      </c>
      <c r="X855" s="7" t="str">
        <f t="shared" si="185"/>
        <v>0211</v>
      </c>
      <c r="Y855" s="7">
        <f ca="1">IF(H855&lt;$C$1,YEAR(TODAY())+1,YEAR(TODAY()))</f>
        <v>2022</v>
      </c>
      <c r="Z855" s="8" t="str">
        <f t="shared" si="186"/>
        <v>0320</v>
      </c>
      <c r="AA855" s="9">
        <f t="shared" ca="1" si="194"/>
        <v>44603</v>
      </c>
      <c r="AB855" s="9">
        <f t="shared" ca="1" si="195"/>
        <v>44640</v>
      </c>
    </row>
    <row r="856" spans="1:28" x14ac:dyDescent="0.7">
      <c r="A856" s="1" t="s">
        <v>871</v>
      </c>
      <c r="B856" s="1" t="s">
        <v>116</v>
      </c>
      <c r="C856" s="1">
        <v>4</v>
      </c>
      <c r="E856" s="4">
        <v>321</v>
      </c>
      <c r="F856" s="4" t="str">
        <f t="shared" si="187"/>
        <v/>
      </c>
      <c r="G856" s="4" t="str">
        <f t="shared" si="188"/>
        <v/>
      </c>
      <c r="H856" s="4">
        <v>430</v>
      </c>
      <c r="I856" s="3">
        <v>0</v>
      </c>
      <c r="J856" s="3" t="str">
        <f t="shared" si="189"/>
        <v/>
      </c>
      <c r="K856" s="3" t="str">
        <f t="shared" si="190"/>
        <v/>
      </c>
      <c r="L856" s="11">
        <v>0.99930555555555556</v>
      </c>
      <c r="M856" s="1" t="str">
        <f ca="1">IF(E856&lt;=H856,IF(AND($C$1&gt;=E856,$C$1&lt;=H856),"〇","×"),IF(AND($C$1&gt;=E856,$C$1&lt;=F856),"〇","×"))</f>
        <v>×</v>
      </c>
      <c r="N856" s="1" t="str">
        <f>IF(E856&gt;H856,IF(AND($C$1&gt;=G856,$C$1&lt;=H856),"〇","×"),"")</f>
        <v/>
      </c>
      <c r="O856" s="1" t="str">
        <f t="shared" ca="1" si="196"/>
        <v>〇</v>
      </c>
      <c r="P856" s="1" t="str">
        <f t="shared" si="197"/>
        <v/>
      </c>
      <c r="Q856" s="1" t="str">
        <f t="shared" ca="1" si="198"/>
        <v>×</v>
      </c>
      <c r="R856" s="1" t="str">
        <f ca="1">IF(OR(M856="〇",N856="〇"),DATEDIF($A$1,AB856,"d")+1,"-")</f>
        <v>-</v>
      </c>
      <c r="S856" s="1">
        <f ca="1">IF(AND(M856="×",OR(N856="×",N856="")),DATEDIF($A$1,AA856,"d"),"-")</f>
        <v>173</v>
      </c>
      <c r="T856" s="10">
        <f t="shared" ca="1" si="191"/>
        <v>41</v>
      </c>
      <c r="U856" s="11">
        <f t="shared" si="192"/>
        <v>0.99930555555555556</v>
      </c>
      <c r="V856" s="11" t="str">
        <f t="shared" ca="1" si="193"/>
        <v>-</v>
      </c>
      <c r="W856" s="7">
        <f ca="1">IF(OR(M856="〇",N856="〇"),IF(E856&lt;=$C$1,YEAR(TODAY()),YEAR(TODAY())-1),IF(E856&lt;=$C$1,YEAR(TODAY())+1,YEAR(TODAY())))</f>
        <v>2022</v>
      </c>
      <c r="X856" s="7" t="str">
        <f t="shared" si="185"/>
        <v>0321</v>
      </c>
      <c r="Y856" s="7">
        <f ca="1">IF(H856&lt;$C$1,YEAR(TODAY())+1,YEAR(TODAY()))</f>
        <v>2022</v>
      </c>
      <c r="Z856" s="8" t="str">
        <f t="shared" si="186"/>
        <v>0430</v>
      </c>
      <c r="AA856" s="9">
        <f t="shared" ca="1" si="194"/>
        <v>44641</v>
      </c>
      <c r="AB856" s="9">
        <f t="shared" ca="1" si="195"/>
        <v>44681</v>
      </c>
    </row>
    <row r="857" spans="1:28" x14ac:dyDescent="0.7">
      <c r="A857" s="1" t="s">
        <v>872</v>
      </c>
      <c r="B857" s="1" t="s">
        <v>115</v>
      </c>
      <c r="C857" s="1">
        <v>4</v>
      </c>
      <c r="E857" s="4">
        <v>501</v>
      </c>
      <c r="F857" s="4" t="str">
        <f t="shared" si="187"/>
        <v/>
      </c>
      <c r="G857" s="4" t="str">
        <f t="shared" si="188"/>
        <v/>
      </c>
      <c r="H857" s="4">
        <v>610</v>
      </c>
      <c r="I857" s="3">
        <v>0</v>
      </c>
      <c r="J857" s="3" t="str">
        <f t="shared" si="189"/>
        <v/>
      </c>
      <c r="K857" s="3" t="str">
        <f t="shared" si="190"/>
        <v/>
      </c>
      <c r="L857" s="11">
        <v>0.99930555555555556</v>
      </c>
      <c r="M857" s="1" t="str">
        <f ca="1">IF(E857&lt;=H857,IF(AND($C$1&gt;=E857,$C$1&lt;=H857),"〇","×"),IF(AND($C$1&gt;=E857,$C$1&lt;=F857),"〇","×"))</f>
        <v>×</v>
      </c>
      <c r="N857" s="1" t="str">
        <f>IF(E857&gt;H857,IF(AND($C$1&gt;=G857,$C$1&lt;=H857),"〇","×"),"")</f>
        <v/>
      </c>
      <c r="O857" s="1" t="str">
        <f t="shared" ca="1" si="196"/>
        <v>〇</v>
      </c>
      <c r="P857" s="1" t="str">
        <f t="shared" si="197"/>
        <v/>
      </c>
      <c r="Q857" s="1" t="str">
        <f t="shared" ca="1" si="198"/>
        <v>×</v>
      </c>
      <c r="R857" s="1" t="str">
        <f ca="1">IF(OR(M857="〇",N857="〇"),DATEDIF($A$1,AB857,"d")+1,"-")</f>
        <v>-</v>
      </c>
      <c r="S857" s="1">
        <f ca="1">IF(AND(M857="×",OR(N857="×",N857="")),DATEDIF($A$1,AA857,"d"),"-")</f>
        <v>214</v>
      </c>
      <c r="T857" s="10">
        <f t="shared" ca="1" si="191"/>
        <v>41</v>
      </c>
      <c r="U857" s="11">
        <f t="shared" si="192"/>
        <v>0.99930555555555556</v>
      </c>
      <c r="V857" s="11" t="str">
        <f t="shared" ca="1" si="193"/>
        <v>-</v>
      </c>
      <c r="W857" s="7">
        <f ca="1">IF(OR(M857="〇",N857="〇"),IF(E857&lt;=$C$1,YEAR(TODAY()),YEAR(TODAY())-1),IF(E857&lt;=$C$1,YEAR(TODAY())+1,YEAR(TODAY())))</f>
        <v>2022</v>
      </c>
      <c r="X857" s="7" t="str">
        <f t="shared" si="185"/>
        <v>0501</v>
      </c>
      <c r="Y857" s="7">
        <f ca="1">IF(H857&lt;$C$1,YEAR(TODAY())+1,YEAR(TODAY()))</f>
        <v>2022</v>
      </c>
      <c r="Z857" s="8" t="str">
        <f t="shared" si="186"/>
        <v>0610</v>
      </c>
      <c r="AA857" s="9">
        <f t="shared" ca="1" si="194"/>
        <v>44682</v>
      </c>
      <c r="AB857" s="9">
        <f t="shared" ca="1" si="195"/>
        <v>44722</v>
      </c>
    </row>
    <row r="858" spans="1:28" x14ac:dyDescent="0.7">
      <c r="A858" s="1" t="s">
        <v>873</v>
      </c>
      <c r="B858" s="1" t="s">
        <v>117</v>
      </c>
      <c r="C858" s="1">
        <v>4</v>
      </c>
      <c r="E858" s="4">
        <v>611</v>
      </c>
      <c r="F858" s="4" t="str">
        <f t="shared" si="187"/>
        <v/>
      </c>
      <c r="G858" s="4" t="str">
        <f t="shared" si="188"/>
        <v/>
      </c>
      <c r="H858" s="4">
        <v>720</v>
      </c>
      <c r="I858" s="3">
        <v>0</v>
      </c>
      <c r="J858" s="3" t="str">
        <f t="shared" si="189"/>
        <v/>
      </c>
      <c r="K858" s="3" t="str">
        <f t="shared" si="190"/>
        <v/>
      </c>
      <c r="L858" s="11">
        <v>0.99930555555555556</v>
      </c>
      <c r="M858" s="1" t="str">
        <f ca="1">IF(E858&lt;=H858,IF(AND($C$1&gt;=E858,$C$1&lt;=H858),"〇","×"),IF(AND($C$1&gt;=E858,$C$1&lt;=F858),"〇","×"))</f>
        <v>×</v>
      </c>
      <c r="N858" s="1" t="str">
        <f>IF(E858&gt;H858,IF(AND($C$1&gt;=G858,$C$1&lt;=H858),"〇","×"),"")</f>
        <v/>
      </c>
      <c r="O858" s="1" t="str">
        <f t="shared" ca="1" si="196"/>
        <v>〇</v>
      </c>
      <c r="P858" s="1" t="str">
        <f t="shared" si="197"/>
        <v/>
      </c>
      <c r="Q858" s="1" t="str">
        <f t="shared" ca="1" si="198"/>
        <v>×</v>
      </c>
      <c r="R858" s="1" t="str">
        <f ca="1">IF(OR(M858="〇",N858="〇"),DATEDIF($A$1,AB858,"d")+1,"-")</f>
        <v>-</v>
      </c>
      <c r="S858" s="1">
        <f ca="1">IF(AND(M858="×",OR(N858="×",N858="")),DATEDIF($A$1,AA858,"d"),"-")</f>
        <v>255</v>
      </c>
      <c r="T858" s="10">
        <f t="shared" ca="1" si="191"/>
        <v>40</v>
      </c>
      <c r="U858" s="11">
        <f t="shared" si="192"/>
        <v>0.99930555555555556</v>
      </c>
      <c r="V858" s="11" t="str">
        <f t="shared" ca="1" si="193"/>
        <v>-</v>
      </c>
      <c r="W858" s="7">
        <f ca="1">IF(OR(M858="〇",N858="〇"),IF(E858&lt;=$C$1,YEAR(TODAY()),YEAR(TODAY())-1),IF(E858&lt;=$C$1,YEAR(TODAY())+1,YEAR(TODAY())))</f>
        <v>2022</v>
      </c>
      <c r="X858" s="7" t="str">
        <f t="shared" si="185"/>
        <v>0611</v>
      </c>
      <c r="Y858" s="7">
        <f ca="1">IF(H858&lt;$C$1,YEAR(TODAY())+1,YEAR(TODAY()))</f>
        <v>2022</v>
      </c>
      <c r="Z858" s="8" t="str">
        <f t="shared" si="186"/>
        <v>0720</v>
      </c>
      <c r="AA858" s="9">
        <f t="shared" ca="1" si="194"/>
        <v>44723</v>
      </c>
      <c r="AB858" s="9">
        <f t="shared" ca="1" si="195"/>
        <v>44762</v>
      </c>
    </row>
    <row r="859" spans="1:28" x14ac:dyDescent="0.7">
      <c r="A859" s="1" t="s">
        <v>874</v>
      </c>
      <c r="B859" s="1" t="s">
        <v>60</v>
      </c>
      <c r="C859" s="1">
        <v>4</v>
      </c>
      <c r="E859" s="4">
        <v>721</v>
      </c>
      <c r="F859" s="4" t="str">
        <f t="shared" si="187"/>
        <v/>
      </c>
      <c r="G859" s="4" t="str">
        <f t="shared" si="188"/>
        <v/>
      </c>
      <c r="H859" s="4">
        <v>831</v>
      </c>
      <c r="I859" s="3">
        <v>0</v>
      </c>
      <c r="J859" s="3" t="str">
        <f t="shared" si="189"/>
        <v/>
      </c>
      <c r="K859" s="3" t="str">
        <f t="shared" si="190"/>
        <v/>
      </c>
      <c r="L859" s="11">
        <v>0.99930555555555556</v>
      </c>
      <c r="M859" s="1" t="str">
        <f ca="1">IF(E859&lt;=H859,IF(AND($C$1&gt;=E859,$C$1&lt;=H859),"〇","×"),IF(AND($C$1&gt;=E859,$C$1&lt;=F859),"〇","×"))</f>
        <v>×</v>
      </c>
      <c r="N859" s="1" t="str">
        <f>IF(E859&gt;H859,IF(AND($C$1&gt;=G859,$C$1&lt;=H859),"〇","×"),"")</f>
        <v/>
      </c>
      <c r="O859" s="1" t="str">
        <f t="shared" ca="1" si="196"/>
        <v>〇</v>
      </c>
      <c r="P859" s="1" t="str">
        <f t="shared" si="197"/>
        <v/>
      </c>
      <c r="Q859" s="1" t="str">
        <f t="shared" ca="1" si="198"/>
        <v>×</v>
      </c>
      <c r="R859" s="1" t="str">
        <f ca="1">IF(OR(M859="〇",N859="〇"),DATEDIF($A$1,AB859,"d")+1,"-")</f>
        <v>-</v>
      </c>
      <c r="S859" s="1">
        <f ca="1">IF(AND(M859="×",OR(N859="×",N859="")),DATEDIF($A$1,AA859,"d"),"-")</f>
        <v>295</v>
      </c>
      <c r="T859" s="10">
        <f t="shared" ca="1" si="191"/>
        <v>42</v>
      </c>
      <c r="U859" s="11">
        <f t="shared" si="192"/>
        <v>0.99930555555555556</v>
      </c>
      <c r="V859" s="11" t="str">
        <f t="shared" ca="1" si="193"/>
        <v>-</v>
      </c>
      <c r="W859" s="7">
        <f ca="1">IF(OR(M859="〇",N859="〇"),IF(E859&lt;=$C$1,YEAR(TODAY()),YEAR(TODAY())-1),IF(E859&lt;=$C$1,YEAR(TODAY())+1,YEAR(TODAY())))</f>
        <v>2022</v>
      </c>
      <c r="X859" s="7" t="str">
        <f t="shared" si="185"/>
        <v>0721</v>
      </c>
      <c r="Y859" s="7">
        <f ca="1">IF(H859&lt;$C$1,YEAR(TODAY())+1,YEAR(TODAY()))</f>
        <v>2022</v>
      </c>
      <c r="Z859" s="8" t="str">
        <f t="shared" si="186"/>
        <v>0831</v>
      </c>
      <c r="AA859" s="9">
        <f t="shared" ca="1" si="194"/>
        <v>44763</v>
      </c>
      <c r="AB859" s="9">
        <f t="shared" ca="1" si="195"/>
        <v>44804</v>
      </c>
    </row>
    <row r="860" spans="1:28" x14ac:dyDescent="0.7">
      <c r="A860" s="1" t="s">
        <v>875</v>
      </c>
      <c r="B860" s="1" t="s">
        <v>114</v>
      </c>
      <c r="C860" s="1">
        <v>4</v>
      </c>
      <c r="E860" s="4">
        <v>901</v>
      </c>
      <c r="F860" s="4" t="str">
        <f t="shared" si="187"/>
        <v/>
      </c>
      <c r="G860" s="4" t="str">
        <f t="shared" si="188"/>
        <v/>
      </c>
      <c r="H860" s="4">
        <v>1010</v>
      </c>
      <c r="I860" s="3">
        <v>0</v>
      </c>
      <c r="J860" s="3" t="str">
        <f t="shared" si="189"/>
        <v/>
      </c>
      <c r="K860" s="3" t="str">
        <f t="shared" si="190"/>
        <v/>
      </c>
      <c r="L860" s="11">
        <v>0.99930555555555556</v>
      </c>
      <c r="M860" s="1" t="str">
        <f ca="1">IF(E860&lt;=H860,IF(AND($C$1&gt;=E860,$C$1&lt;=H860),"〇","×"),IF(AND($C$1&gt;=E860,$C$1&lt;=F860),"〇","×"))</f>
        <v>〇</v>
      </c>
      <c r="N860" s="1" t="str">
        <f>IF(E860&gt;H860,IF(AND($C$1&gt;=G860,$C$1&lt;=H860),"〇","×"),"")</f>
        <v/>
      </c>
      <c r="O860" s="1" t="str">
        <f t="shared" ca="1" si="196"/>
        <v>〇</v>
      </c>
      <c r="P860" s="1" t="str">
        <f t="shared" si="197"/>
        <v/>
      </c>
      <c r="Q860" s="1" t="str">
        <f t="shared" ca="1" si="198"/>
        <v>◎</v>
      </c>
      <c r="R860" s="1">
        <f ca="1">IF(OR(M860="〇",N860="〇"),DATEDIF($A$1,AB860,"d")+1,"-")</f>
        <v>12</v>
      </c>
      <c r="S860" s="1" t="str">
        <f ca="1">IF(AND(M860="×",OR(N860="×",N860="")),DATEDIF($A$1,AA860,"d"),"-")</f>
        <v>-</v>
      </c>
      <c r="T860" s="10">
        <f t="shared" ca="1" si="191"/>
        <v>40</v>
      </c>
      <c r="U860" s="11">
        <f t="shared" si="192"/>
        <v>0.99930555555555556</v>
      </c>
      <c r="V860" s="11" t="str">
        <f t="shared" ca="1" si="193"/>
        <v>いつでも</v>
      </c>
      <c r="W860" s="7">
        <f ca="1">IF(OR(M860="〇",N860="〇"),IF(E860&lt;=$C$1,YEAR(TODAY()),YEAR(TODAY())-1),IF(E860&lt;=$C$1,YEAR(TODAY())+1,YEAR(TODAY())))</f>
        <v>2021</v>
      </c>
      <c r="X860" s="7" t="str">
        <f t="shared" si="185"/>
        <v>0901</v>
      </c>
      <c r="Y860" s="7">
        <f ca="1">IF(H860&lt;$C$1,YEAR(TODAY())+1,YEAR(TODAY()))</f>
        <v>2021</v>
      </c>
      <c r="Z860" s="8" t="str">
        <f t="shared" si="186"/>
        <v>1010</v>
      </c>
      <c r="AA860" s="9">
        <f t="shared" ca="1" si="194"/>
        <v>44440</v>
      </c>
      <c r="AB860" s="9">
        <f t="shared" ca="1" si="195"/>
        <v>44479</v>
      </c>
    </row>
    <row r="861" spans="1:28" x14ac:dyDescent="0.7">
      <c r="A861" s="1" t="s">
        <v>876</v>
      </c>
      <c r="B861" s="1" t="s">
        <v>116</v>
      </c>
      <c r="C861" s="1">
        <v>4</v>
      </c>
      <c r="E861" s="4">
        <v>1011</v>
      </c>
      <c r="F861" s="4" t="str">
        <f t="shared" si="187"/>
        <v/>
      </c>
      <c r="G861" s="4" t="str">
        <f t="shared" si="188"/>
        <v/>
      </c>
      <c r="H861" s="4">
        <v>1120</v>
      </c>
      <c r="I861" s="3">
        <v>0</v>
      </c>
      <c r="J861" s="3" t="str">
        <f t="shared" si="189"/>
        <v/>
      </c>
      <c r="K861" s="3" t="str">
        <f t="shared" si="190"/>
        <v/>
      </c>
      <c r="L861" s="11">
        <v>0.99930555555555556</v>
      </c>
      <c r="M861" s="1" t="str">
        <f ca="1">IF(E861&lt;=H861,IF(AND($C$1&gt;=E861,$C$1&lt;=H861),"〇","×"),IF(AND($C$1&gt;=E861,$C$1&lt;=F861),"〇","×"))</f>
        <v>×</v>
      </c>
      <c r="N861" s="1" t="str">
        <f>IF(E861&gt;H861,IF(AND($C$1&gt;=G861,$C$1&lt;=H861),"〇","×"),"")</f>
        <v/>
      </c>
      <c r="O861" s="1" t="str">
        <f t="shared" ca="1" si="196"/>
        <v>〇</v>
      </c>
      <c r="P861" s="1" t="str">
        <f t="shared" si="197"/>
        <v/>
      </c>
      <c r="Q861" s="1" t="str">
        <f t="shared" ca="1" si="198"/>
        <v>×</v>
      </c>
      <c r="R861" s="1" t="str">
        <f ca="1">IF(OR(M861="〇",N861="〇"),DATEDIF($A$1,AB861,"d")+1,"-")</f>
        <v>-</v>
      </c>
      <c r="S861" s="1">
        <f ca="1">IF(AND(M861="×",OR(N861="×",N861="")),DATEDIF($A$1,AA861,"d"),"-")</f>
        <v>12</v>
      </c>
      <c r="T861" s="10">
        <f t="shared" ca="1" si="191"/>
        <v>41</v>
      </c>
      <c r="U861" s="11">
        <f t="shared" si="192"/>
        <v>0.99930555555555556</v>
      </c>
      <c r="V861" s="11" t="str">
        <f t="shared" ca="1" si="193"/>
        <v>-</v>
      </c>
      <c r="W861" s="7">
        <f ca="1">IF(OR(M861="〇",N861="〇"),IF(E861&lt;=$C$1,YEAR(TODAY()),YEAR(TODAY())-1),IF(E861&lt;=$C$1,YEAR(TODAY())+1,YEAR(TODAY())))</f>
        <v>2021</v>
      </c>
      <c r="X861" s="7" t="str">
        <f t="shared" si="185"/>
        <v>1011</v>
      </c>
      <c r="Y861" s="7">
        <f ca="1">IF(H861&lt;$C$1,YEAR(TODAY())+1,YEAR(TODAY()))</f>
        <v>2021</v>
      </c>
      <c r="Z861" s="8" t="str">
        <f t="shared" si="186"/>
        <v>1120</v>
      </c>
      <c r="AA861" s="9">
        <f t="shared" ca="1" si="194"/>
        <v>44480</v>
      </c>
      <c r="AB861" s="9">
        <f t="shared" ca="1" si="195"/>
        <v>44520</v>
      </c>
    </row>
    <row r="862" spans="1:28" x14ac:dyDescent="0.7">
      <c r="A862" s="1" t="s">
        <v>877</v>
      </c>
      <c r="B862" s="1" t="s">
        <v>115</v>
      </c>
      <c r="C862" s="1">
        <v>4</v>
      </c>
      <c r="E862" s="4">
        <v>1121</v>
      </c>
      <c r="F862" s="4" t="str">
        <f t="shared" si="187"/>
        <v/>
      </c>
      <c r="G862" s="4" t="str">
        <f t="shared" si="188"/>
        <v/>
      </c>
      <c r="H862" s="4">
        <v>1231</v>
      </c>
      <c r="I862" s="3">
        <v>0</v>
      </c>
      <c r="J862" s="3" t="str">
        <f t="shared" si="189"/>
        <v/>
      </c>
      <c r="K862" s="3" t="str">
        <f t="shared" si="190"/>
        <v/>
      </c>
      <c r="L862" s="11">
        <v>0.99930555555555556</v>
      </c>
      <c r="M862" s="1" t="str">
        <f ca="1">IF(E862&lt;=H862,IF(AND($C$1&gt;=E862,$C$1&lt;=H862),"〇","×"),IF(AND($C$1&gt;=E862,$C$1&lt;=F862),"〇","×"))</f>
        <v>×</v>
      </c>
      <c r="N862" s="1" t="str">
        <f>IF(E862&gt;H862,IF(AND($C$1&gt;=G862,$C$1&lt;=H862),"〇","×"),"")</f>
        <v/>
      </c>
      <c r="O862" s="1" t="str">
        <f t="shared" ca="1" si="196"/>
        <v>〇</v>
      </c>
      <c r="P862" s="1" t="str">
        <f t="shared" si="197"/>
        <v/>
      </c>
      <c r="Q862" s="1" t="str">
        <f t="shared" ca="1" si="198"/>
        <v>×</v>
      </c>
      <c r="R862" s="1" t="str">
        <f ca="1">IF(OR(M862="〇",N862="〇"),DATEDIF($A$1,AB862,"d")+1,"-")</f>
        <v>-</v>
      </c>
      <c r="S862" s="1">
        <f ca="1">IF(AND(M862="×",OR(N862="×",N862="")),DATEDIF($A$1,AA862,"d"),"-")</f>
        <v>53</v>
      </c>
      <c r="T862" s="10">
        <f t="shared" ca="1" si="191"/>
        <v>41</v>
      </c>
      <c r="U862" s="11">
        <f t="shared" si="192"/>
        <v>0.99930555555555556</v>
      </c>
      <c r="V862" s="11" t="str">
        <f t="shared" ca="1" si="193"/>
        <v>-</v>
      </c>
      <c r="W862" s="7">
        <f ca="1">IF(OR(M862="〇",N862="〇"),IF(E862&lt;=$C$1,YEAR(TODAY()),YEAR(TODAY())-1),IF(E862&lt;=$C$1,YEAR(TODAY())+1,YEAR(TODAY())))</f>
        <v>2021</v>
      </c>
      <c r="X862" s="7" t="str">
        <f t="shared" si="185"/>
        <v>1121</v>
      </c>
      <c r="Y862" s="7">
        <f ca="1">IF(H862&lt;$C$1,YEAR(TODAY())+1,YEAR(TODAY()))</f>
        <v>2021</v>
      </c>
      <c r="Z862" s="8" t="str">
        <f t="shared" si="186"/>
        <v>1231</v>
      </c>
      <c r="AA862" s="9">
        <f t="shared" ca="1" si="194"/>
        <v>44521</v>
      </c>
      <c r="AB862" s="9">
        <f t="shared" ca="1" si="195"/>
        <v>44561</v>
      </c>
    </row>
    <row r="863" spans="1:28" x14ac:dyDescent="0.7">
      <c r="A863" s="1" t="s">
        <v>878</v>
      </c>
      <c r="B863" s="1" t="s">
        <v>117</v>
      </c>
      <c r="C863" s="1">
        <v>2</v>
      </c>
      <c r="E863" s="4">
        <v>1224</v>
      </c>
      <c r="F863" s="4" t="str">
        <f t="shared" si="187"/>
        <v/>
      </c>
      <c r="G863" s="4" t="str">
        <f t="shared" si="188"/>
        <v/>
      </c>
      <c r="H863" s="4">
        <v>1225</v>
      </c>
      <c r="I863" s="3">
        <v>0</v>
      </c>
      <c r="J863" s="3" t="str">
        <f t="shared" si="189"/>
        <v/>
      </c>
      <c r="K863" s="3" t="str">
        <f t="shared" si="190"/>
        <v/>
      </c>
      <c r="L863" s="11">
        <v>0.99930555555555556</v>
      </c>
      <c r="M863" s="1" t="str">
        <f ca="1">IF(E863&lt;=H863,IF(AND($C$1&gt;=E863,$C$1&lt;=H863),"〇","×"),IF(AND($C$1&gt;=E863,$C$1&lt;=F863),"〇","×"))</f>
        <v>×</v>
      </c>
      <c r="N863" s="1" t="str">
        <f>IF(E863&gt;H863,IF(AND($C$1&gt;=G863,$C$1&lt;=H863),"〇","×"),"")</f>
        <v/>
      </c>
      <c r="O863" s="1" t="str">
        <f t="shared" ca="1" si="196"/>
        <v>〇</v>
      </c>
      <c r="P863" s="1" t="str">
        <f t="shared" si="197"/>
        <v/>
      </c>
      <c r="Q863" s="1" t="str">
        <f t="shared" ca="1" si="198"/>
        <v>×</v>
      </c>
      <c r="R863" s="1" t="str">
        <f ca="1">IF(OR(M863="〇",N863="〇"),DATEDIF($A$1,AB863,"d")+1,"-")</f>
        <v>-</v>
      </c>
      <c r="S863" s="1">
        <f ca="1">IF(AND(M863="×",OR(N863="×",N863="")),DATEDIF($A$1,AA863,"d"),"-")</f>
        <v>86</v>
      </c>
      <c r="T863" s="10">
        <f t="shared" ca="1" si="191"/>
        <v>2</v>
      </c>
      <c r="U863" s="11">
        <f t="shared" si="192"/>
        <v>0.99930555555555556</v>
      </c>
      <c r="V863" s="11" t="str">
        <f t="shared" ca="1" si="193"/>
        <v>-</v>
      </c>
      <c r="W863" s="7">
        <f ca="1">IF(OR(M863="〇",N863="〇"),IF(E863&lt;=$C$1,YEAR(TODAY()),YEAR(TODAY())-1),IF(E863&lt;=$C$1,YEAR(TODAY())+1,YEAR(TODAY())))</f>
        <v>2021</v>
      </c>
      <c r="X863" s="7" t="str">
        <f t="shared" si="185"/>
        <v>1224</v>
      </c>
      <c r="Y863" s="7">
        <f ca="1">IF(H863&lt;$C$1,YEAR(TODAY())+1,YEAR(TODAY()))</f>
        <v>2021</v>
      </c>
      <c r="Z863" s="8" t="str">
        <f t="shared" si="186"/>
        <v>1225</v>
      </c>
      <c r="AA863" s="9">
        <f t="shared" ca="1" si="194"/>
        <v>44554</v>
      </c>
      <c r="AB863" s="9">
        <f t="shared" ca="1" si="195"/>
        <v>44555</v>
      </c>
    </row>
    <row r="864" spans="1:28" x14ac:dyDescent="0.7">
      <c r="A864" s="1" t="s">
        <v>879</v>
      </c>
      <c r="B864" s="1" t="s">
        <v>117</v>
      </c>
      <c r="C864" s="1">
        <v>1</v>
      </c>
      <c r="E864" s="4">
        <v>101</v>
      </c>
      <c r="F864" s="4" t="str">
        <f t="shared" si="187"/>
        <v/>
      </c>
      <c r="G864" s="4" t="str">
        <f t="shared" si="188"/>
        <v/>
      </c>
      <c r="H864" s="4">
        <v>1231</v>
      </c>
      <c r="I864" s="3">
        <v>0</v>
      </c>
      <c r="J864" s="3" t="str">
        <f t="shared" si="189"/>
        <v/>
      </c>
      <c r="K864" s="3" t="str">
        <f t="shared" si="190"/>
        <v/>
      </c>
      <c r="L864" s="11">
        <v>0.99930555555555556</v>
      </c>
      <c r="M864" s="1" t="str">
        <f ca="1">IF(E864&lt;=H864,IF(AND($C$1&gt;=E864,$C$1&lt;=H864),"〇","×"),IF(AND($C$1&gt;=E864,$C$1&lt;=F864),"〇","×"))</f>
        <v>〇</v>
      </c>
      <c r="N864" s="1" t="str">
        <f>IF(E864&gt;H864,IF(AND($C$1&gt;=G864,$C$1&lt;=H864),"〇","×"),"")</f>
        <v/>
      </c>
      <c r="O864" s="1" t="str">
        <f t="shared" ca="1" si="196"/>
        <v>〇</v>
      </c>
      <c r="P864" s="1" t="str">
        <f t="shared" si="197"/>
        <v/>
      </c>
      <c r="Q864" s="1" t="str">
        <f t="shared" ca="1" si="198"/>
        <v>◎</v>
      </c>
      <c r="R864" s="1">
        <f ca="1">IF(OR(M864="〇",N864="〇"),DATEDIF($A$1,AB864,"d")+1,"-")</f>
        <v>94</v>
      </c>
      <c r="S864" s="1" t="str">
        <f ca="1">IF(AND(M864="×",OR(N864="×",N864="")),DATEDIF($A$1,AA864,"d"),"-")</f>
        <v>-</v>
      </c>
      <c r="T864" s="10">
        <f t="shared" ca="1" si="191"/>
        <v>365</v>
      </c>
      <c r="U864" s="11">
        <f t="shared" si="192"/>
        <v>0.99930555555555556</v>
      </c>
      <c r="V864" s="11" t="str">
        <f t="shared" ca="1" si="193"/>
        <v>いつでも</v>
      </c>
      <c r="W864" s="7">
        <f ca="1">IF(OR(M864="〇",N864="〇"),IF(E864&lt;=$C$1,YEAR(TODAY()),YEAR(TODAY())-1),IF(E864&lt;=$C$1,YEAR(TODAY())+1,YEAR(TODAY())))</f>
        <v>2021</v>
      </c>
      <c r="X864" s="7" t="str">
        <f t="shared" si="185"/>
        <v>0101</v>
      </c>
      <c r="Y864" s="7">
        <f ca="1">IF(H864&lt;$C$1,YEAR(TODAY())+1,YEAR(TODAY()))</f>
        <v>2021</v>
      </c>
      <c r="Z864" s="8" t="str">
        <f t="shared" si="186"/>
        <v>1231</v>
      </c>
      <c r="AA864" s="9">
        <f t="shared" ca="1" si="194"/>
        <v>44197</v>
      </c>
      <c r="AB864" s="9">
        <f t="shared" ca="1" si="195"/>
        <v>44561</v>
      </c>
    </row>
    <row r="865" spans="1:28" x14ac:dyDescent="0.7">
      <c r="A865" s="1" t="s">
        <v>880</v>
      </c>
      <c r="B865" s="1" t="s">
        <v>60</v>
      </c>
      <c r="C865" s="1">
        <v>5</v>
      </c>
      <c r="E865" s="4">
        <v>101</v>
      </c>
      <c r="F865" s="4" t="str">
        <f t="shared" si="187"/>
        <v/>
      </c>
      <c r="G865" s="4" t="str">
        <f t="shared" si="188"/>
        <v/>
      </c>
      <c r="H865" s="4">
        <v>1231</v>
      </c>
      <c r="I865" s="3">
        <v>0</v>
      </c>
      <c r="J865" s="3" t="str">
        <f t="shared" si="189"/>
        <v/>
      </c>
      <c r="K865" s="3" t="str">
        <f t="shared" si="190"/>
        <v/>
      </c>
      <c r="L865" s="11">
        <v>0.99930555555555556</v>
      </c>
      <c r="M865" s="1" t="str">
        <f ca="1">IF(E865&lt;=H865,IF(AND($C$1&gt;=E865,$C$1&lt;=H865),"〇","×"),IF(AND($C$1&gt;=E865,$C$1&lt;=F865),"〇","×"))</f>
        <v>〇</v>
      </c>
      <c r="N865" s="1" t="str">
        <f>IF(E865&gt;H865,IF(AND($C$1&gt;=G865,$C$1&lt;=H865),"〇","×"),"")</f>
        <v/>
      </c>
      <c r="O865" s="1" t="str">
        <f t="shared" ca="1" si="196"/>
        <v>〇</v>
      </c>
      <c r="P865" s="1" t="str">
        <f t="shared" si="197"/>
        <v/>
      </c>
      <c r="Q865" s="1" t="str">
        <f t="shared" ca="1" si="198"/>
        <v>◎</v>
      </c>
      <c r="R865" s="1">
        <f ca="1">IF(OR(M865="〇",N865="〇"),DATEDIF($A$1,AB865,"d")+1,"-")</f>
        <v>94</v>
      </c>
      <c r="S865" s="1" t="str">
        <f ca="1">IF(AND(M865="×",OR(N865="×",N865="")),DATEDIF($A$1,AA865,"d"),"-")</f>
        <v>-</v>
      </c>
      <c r="T865" s="10">
        <f t="shared" ca="1" si="191"/>
        <v>365</v>
      </c>
      <c r="U865" s="11">
        <f t="shared" si="192"/>
        <v>0.99930555555555556</v>
      </c>
      <c r="V865" s="11" t="str">
        <f t="shared" ca="1" si="193"/>
        <v>いつでも</v>
      </c>
      <c r="W865" s="7">
        <f ca="1">IF(OR(M865="〇",N865="〇"),IF(E865&lt;=$C$1,YEAR(TODAY()),YEAR(TODAY())-1),IF(E865&lt;=$C$1,YEAR(TODAY())+1,YEAR(TODAY())))</f>
        <v>2021</v>
      </c>
      <c r="X865" s="7" t="str">
        <f t="shared" si="185"/>
        <v>0101</v>
      </c>
      <c r="Y865" s="7">
        <f ca="1">IF(H865&lt;$C$1,YEAR(TODAY())+1,YEAR(TODAY()))</f>
        <v>2021</v>
      </c>
      <c r="Z865" s="8" t="str">
        <f t="shared" si="186"/>
        <v>1231</v>
      </c>
      <c r="AA865" s="9">
        <f t="shared" ca="1" si="194"/>
        <v>44197</v>
      </c>
      <c r="AB865" s="9">
        <f t="shared" ca="1" si="195"/>
        <v>44561</v>
      </c>
    </row>
    <row r="866" spans="1:28" x14ac:dyDescent="0.7">
      <c r="A866" s="1" t="s">
        <v>881</v>
      </c>
      <c r="B866" s="1" t="s">
        <v>114</v>
      </c>
      <c r="C866" s="1">
        <v>1</v>
      </c>
      <c r="E866" s="4">
        <v>101</v>
      </c>
      <c r="F866" s="4" t="str">
        <f t="shared" si="187"/>
        <v/>
      </c>
      <c r="G866" s="4" t="str">
        <f t="shared" si="188"/>
        <v/>
      </c>
      <c r="H866" s="4">
        <v>1231</v>
      </c>
      <c r="I866" s="3">
        <v>0</v>
      </c>
      <c r="J866" s="3" t="str">
        <f t="shared" si="189"/>
        <v/>
      </c>
      <c r="K866" s="3" t="str">
        <f t="shared" si="190"/>
        <v/>
      </c>
      <c r="L866" s="11">
        <v>0.99930555555555556</v>
      </c>
      <c r="M866" s="1" t="str">
        <f ca="1">IF(E866&lt;=H866,IF(AND($C$1&gt;=E866,$C$1&lt;=H866),"〇","×"),IF(AND($C$1&gt;=E866,$C$1&lt;=F866),"〇","×"))</f>
        <v>〇</v>
      </c>
      <c r="N866" s="1" t="str">
        <f>IF(E866&gt;H866,IF(AND($C$1&gt;=G866,$C$1&lt;=H866),"〇","×"),"")</f>
        <v/>
      </c>
      <c r="O866" s="1" t="str">
        <f t="shared" ca="1" si="196"/>
        <v>〇</v>
      </c>
      <c r="P866" s="1" t="str">
        <f t="shared" si="197"/>
        <v/>
      </c>
      <c r="Q866" s="1" t="str">
        <f t="shared" ca="1" si="198"/>
        <v>◎</v>
      </c>
      <c r="R866" s="1">
        <f ca="1">IF(OR(M866="〇",N866="〇"),DATEDIF($A$1,AB866,"d")+1,"-")</f>
        <v>94</v>
      </c>
      <c r="S866" s="1" t="str">
        <f ca="1">IF(AND(M866="×",OR(N866="×",N866="")),DATEDIF($A$1,AA866,"d"),"-")</f>
        <v>-</v>
      </c>
      <c r="T866" s="10">
        <f t="shared" ca="1" si="191"/>
        <v>365</v>
      </c>
      <c r="U866" s="11">
        <f t="shared" si="192"/>
        <v>0.99930555555555556</v>
      </c>
      <c r="V866" s="11" t="str">
        <f t="shared" ca="1" si="193"/>
        <v>いつでも</v>
      </c>
      <c r="W866" s="7">
        <f ca="1">IF(OR(M866="〇",N866="〇"),IF(E866&lt;=$C$1,YEAR(TODAY()),YEAR(TODAY())-1),IF(E866&lt;=$C$1,YEAR(TODAY())+1,YEAR(TODAY())))</f>
        <v>2021</v>
      </c>
      <c r="X866" s="7" t="str">
        <f t="shared" si="185"/>
        <v>0101</v>
      </c>
      <c r="Y866" s="7">
        <f ca="1">IF(H866&lt;$C$1,YEAR(TODAY())+1,YEAR(TODAY()))</f>
        <v>2021</v>
      </c>
      <c r="Z866" s="8" t="str">
        <f t="shared" si="186"/>
        <v>1231</v>
      </c>
      <c r="AA866" s="9">
        <f t="shared" ca="1" si="194"/>
        <v>44197</v>
      </c>
      <c r="AB866" s="9">
        <f t="shared" ca="1" si="195"/>
        <v>44561</v>
      </c>
    </row>
    <row r="867" spans="1:28" x14ac:dyDescent="0.7">
      <c r="A867" s="1" t="s">
        <v>882</v>
      </c>
      <c r="B867" s="1" t="s">
        <v>116</v>
      </c>
      <c r="C867" s="1">
        <v>1</v>
      </c>
      <c r="E867" s="4">
        <v>101</v>
      </c>
      <c r="F867" s="4" t="str">
        <f t="shared" si="187"/>
        <v/>
      </c>
      <c r="G867" s="4" t="str">
        <f t="shared" si="188"/>
        <v/>
      </c>
      <c r="H867" s="4">
        <v>1231</v>
      </c>
      <c r="I867" s="3">
        <v>0</v>
      </c>
      <c r="J867" s="3" t="str">
        <f t="shared" si="189"/>
        <v/>
      </c>
      <c r="K867" s="3" t="str">
        <f t="shared" si="190"/>
        <v/>
      </c>
      <c r="L867" s="11">
        <v>0.99930555555555556</v>
      </c>
      <c r="M867" s="1" t="str">
        <f ca="1">IF(E867&lt;=H867,IF(AND($C$1&gt;=E867,$C$1&lt;=H867),"〇","×"),IF(AND($C$1&gt;=E867,$C$1&lt;=F867),"〇","×"))</f>
        <v>〇</v>
      </c>
      <c r="N867" s="1" t="str">
        <f>IF(E867&gt;H867,IF(AND($C$1&gt;=G867,$C$1&lt;=H867),"〇","×"),"")</f>
        <v/>
      </c>
      <c r="O867" s="1" t="str">
        <f t="shared" ca="1" si="196"/>
        <v>〇</v>
      </c>
      <c r="P867" s="1" t="str">
        <f t="shared" si="197"/>
        <v/>
      </c>
      <c r="Q867" s="1" t="str">
        <f t="shared" ca="1" si="198"/>
        <v>◎</v>
      </c>
      <c r="R867" s="1">
        <f ca="1">IF(OR(M867="〇",N867="〇"),DATEDIF($A$1,AB867,"d")+1,"-")</f>
        <v>94</v>
      </c>
      <c r="S867" s="1" t="str">
        <f ca="1">IF(AND(M867="×",OR(N867="×",N867="")),DATEDIF($A$1,AA867,"d"),"-")</f>
        <v>-</v>
      </c>
      <c r="T867" s="10">
        <f t="shared" ca="1" si="191"/>
        <v>365</v>
      </c>
      <c r="U867" s="11">
        <f t="shared" si="192"/>
        <v>0.99930555555555556</v>
      </c>
      <c r="V867" s="11" t="str">
        <f t="shared" ca="1" si="193"/>
        <v>いつでも</v>
      </c>
      <c r="W867" s="7">
        <f ca="1">IF(OR(M867="〇",N867="〇"),IF(E867&lt;=$C$1,YEAR(TODAY()),YEAR(TODAY())-1),IF(E867&lt;=$C$1,YEAR(TODAY())+1,YEAR(TODAY())))</f>
        <v>2021</v>
      </c>
      <c r="X867" s="7" t="str">
        <f t="shared" si="185"/>
        <v>0101</v>
      </c>
      <c r="Y867" s="7">
        <f ca="1">IF(H867&lt;$C$1,YEAR(TODAY())+1,YEAR(TODAY()))</f>
        <v>2021</v>
      </c>
      <c r="Z867" s="8" t="str">
        <f t="shared" si="186"/>
        <v>1231</v>
      </c>
      <c r="AA867" s="9">
        <f t="shared" ca="1" si="194"/>
        <v>44197</v>
      </c>
      <c r="AB867" s="9">
        <f t="shared" ca="1" si="195"/>
        <v>44561</v>
      </c>
    </row>
    <row r="868" spans="1:28" x14ac:dyDescent="0.7">
      <c r="A868" s="1" t="s">
        <v>883</v>
      </c>
      <c r="B868" s="1" t="s">
        <v>115</v>
      </c>
      <c r="C868" s="1">
        <v>1</v>
      </c>
      <c r="E868" s="4">
        <v>101</v>
      </c>
      <c r="F868" s="4" t="str">
        <f t="shared" si="187"/>
        <v/>
      </c>
      <c r="G868" s="4" t="str">
        <f t="shared" si="188"/>
        <v/>
      </c>
      <c r="H868" s="4">
        <v>1231</v>
      </c>
      <c r="I868" s="3">
        <v>0</v>
      </c>
      <c r="J868" s="3" t="str">
        <f t="shared" si="189"/>
        <v/>
      </c>
      <c r="K868" s="3" t="str">
        <f t="shared" si="190"/>
        <v/>
      </c>
      <c r="L868" s="11">
        <v>0.99930555555555556</v>
      </c>
      <c r="M868" s="1" t="str">
        <f ca="1">IF(E868&lt;=H868,IF(AND($C$1&gt;=E868,$C$1&lt;=H868),"〇","×"),IF(AND($C$1&gt;=E868,$C$1&lt;=F868),"〇","×"))</f>
        <v>〇</v>
      </c>
      <c r="N868" s="1" t="str">
        <f>IF(E868&gt;H868,IF(AND($C$1&gt;=G868,$C$1&lt;=H868),"〇","×"),"")</f>
        <v/>
      </c>
      <c r="O868" s="1" t="str">
        <f t="shared" ca="1" si="196"/>
        <v>〇</v>
      </c>
      <c r="P868" s="1" t="str">
        <f t="shared" si="197"/>
        <v/>
      </c>
      <c r="Q868" s="1" t="str">
        <f t="shared" ca="1" si="198"/>
        <v>◎</v>
      </c>
      <c r="R868" s="1">
        <f ca="1">IF(OR(M868="〇",N868="〇"),DATEDIF($A$1,AB868,"d")+1,"-")</f>
        <v>94</v>
      </c>
      <c r="S868" s="1" t="str">
        <f ca="1">IF(AND(M868="×",OR(N868="×",N868="")),DATEDIF($A$1,AA868,"d"),"-")</f>
        <v>-</v>
      </c>
      <c r="T868" s="10">
        <f t="shared" ca="1" si="191"/>
        <v>365</v>
      </c>
      <c r="U868" s="11">
        <f t="shared" si="192"/>
        <v>0.99930555555555556</v>
      </c>
      <c r="V868" s="11" t="str">
        <f t="shared" ca="1" si="193"/>
        <v>いつでも</v>
      </c>
      <c r="W868" s="7">
        <f ca="1">IF(OR(M868="〇",N868="〇"),IF(E868&lt;=$C$1,YEAR(TODAY()),YEAR(TODAY())-1),IF(E868&lt;=$C$1,YEAR(TODAY())+1,YEAR(TODAY())))</f>
        <v>2021</v>
      </c>
      <c r="X868" s="7" t="str">
        <f t="shared" si="185"/>
        <v>0101</v>
      </c>
      <c r="Y868" s="7">
        <f ca="1">IF(H868&lt;$C$1,YEAR(TODAY())+1,YEAR(TODAY()))</f>
        <v>2021</v>
      </c>
      <c r="Z868" s="8" t="str">
        <f t="shared" si="186"/>
        <v>1231</v>
      </c>
      <c r="AA868" s="9">
        <f t="shared" ca="1" si="194"/>
        <v>44197</v>
      </c>
      <c r="AB868" s="9">
        <f t="shared" ca="1" si="195"/>
        <v>44561</v>
      </c>
    </row>
    <row r="869" spans="1:28" x14ac:dyDescent="0.7">
      <c r="A869" s="1" t="s">
        <v>884</v>
      </c>
      <c r="B869" s="1" t="s">
        <v>117</v>
      </c>
      <c r="C869" s="1">
        <v>2</v>
      </c>
      <c r="E869" s="4">
        <v>101</v>
      </c>
      <c r="F869" s="4" t="str">
        <f t="shared" si="187"/>
        <v/>
      </c>
      <c r="G869" s="4" t="str">
        <f t="shared" si="188"/>
        <v/>
      </c>
      <c r="H869" s="4">
        <v>1231</v>
      </c>
      <c r="I869" s="3">
        <v>0</v>
      </c>
      <c r="J869" s="3" t="str">
        <f t="shared" si="189"/>
        <v/>
      </c>
      <c r="K869" s="3" t="str">
        <f t="shared" si="190"/>
        <v/>
      </c>
      <c r="L869" s="11">
        <v>0.99930555555555556</v>
      </c>
      <c r="M869" s="1" t="str">
        <f ca="1">IF(E869&lt;=H869,IF(AND($C$1&gt;=E869,$C$1&lt;=H869),"〇","×"),IF(AND($C$1&gt;=E869,$C$1&lt;=F869),"〇","×"))</f>
        <v>〇</v>
      </c>
      <c r="N869" s="1" t="str">
        <f>IF(E869&gt;H869,IF(AND($C$1&gt;=G869,$C$1&lt;=H869),"〇","×"),"")</f>
        <v/>
      </c>
      <c r="O869" s="1" t="str">
        <f t="shared" ca="1" si="196"/>
        <v>〇</v>
      </c>
      <c r="P869" s="1" t="str">
        <f t="shared" si="197"/>
        <v/>
      </c>
      <c r="Q869" s="1" t="str">
        <f t="shared" ca="1" si="198"/>
        <v>◎</v>
      </c>
      <c r="R869" s="1">
        <f ca="1">IF(OR(M869="〇",N869="〇"),DATEDIF($A$1,AB869,"d")+1,"-")</f>
        <v>94</v>
      </c>
      <c r="S869" s="1" t="str">
        <f ca="1">IF(AND(M869="×",OR(N869="×",N869="")),DATEDIF($A$1,AA869,"d"),"-")</f>
        <v>-</v>
      </c>
      <c r="T869" s="10">
        <f t="shared" ca="1" si="191"/>
        <v>365</v>
      </c>
      <c r="U869" s="11">
        <f t="shared" si="192"/>
        <v>0.99930555555555556</v>
      </c>
      <c r="V869" s="11" t="str">
        <f t="shared" ca="1" si="193"/>
        <v>いつでも</v>
      </c>
      <c r="W869" s="7">
        <f ca="1">IF(OR(M869="〇",N869="〇"),IF(E869&lt;=$C$1,YEAR(TODAY()),YEAR(TODAY())-1),IF(E869&lt;=$C$1,YEAR(TODAY())+1,YEAR(TODAY())))</f>
        <v>2021</v>
      </c>
      <c r="X869" s="7" t="str">
        <f t="shared" si="185"/>
        <v>0101</v>
      </c>
      <c r="Y869" s="7">
        <f ca="1">IF(H869&lt;$C$1,YEAR(TODAY())+1,YEAR(TODAY()))</f>
        <v>2021</v>
      </c>
      <c r="Z869" s="8" t="str">
        <f t="shared" si="186"/>
        <v>1231</v>
      </c>
      <c r="AA869" s="9">
        <f t="shared" ca="1" si="194"/>
        <v>44197</v>
      </c>
      <c r="AB869" s="9">
        <f t="shared" ca="1" si="195"/>
        <v>44561</v>
      </c>
    </row>
    <row r="870" spans="1:28" x14ac:dyDescent="0.7">
      <c r="A870" s="1" t="s">
        <v>885</v>
      </c>
      <c r="B870" s="1" t="s">
        <v>60</v>
      </c>
      <c r="C870" s="1">
        <v>1</v>
      </c>
      <c r="E870" s="4">
        <v>101</v>
      </c>
      <c r="F870" s="4" t="str">
        <f t="shared" si="187"/>
        <v/>
      </c>
      <c r="G870" s="4" t="str">
        <f t="shared" si="188"/>
        <v/>
      </c>
      <c r="H870" s="4">
        <v>1231</v>
      </c>
      <c r="I870" s="3">
        <v>0</v>
      </c>
      <c r="J870" s="3" t="str">
        <f t="shared" si="189"/>
        <v/>
      </c>
      <c r="K870" s="3" t="str">
        <f t="shared" si="190"/>
        <v/>
      </c>
      <c r="L870" s="11">
        <v>0.99930555555555556</v>
      </c>
      <c r="M870" s="1" t="str">
        <f ca="1">IF(E870&lt;=H870,IF(AND($C$1&gt;=E870,$C$1&lt;=H870),"〇","×"),IF(AND($C$1&gt;=E870,$C$1&lt;=F870),"〇","×"))</f>
        <v>〇</v>
      </c>
      <c r="N870" s="1" t="str">
        <f>IF(E870&gt;H870,IF(AND($C$1&gt;=G870,$C$1&lt;=H870),"〇","×"),"")</f>
        <v/>
      </c>
      <c r="O870" s="1" t="str">
        <f t="shared" ca="1" si="196"/>
        <v>〇</v>
      </c>
      <c r="P870" s="1" t="str">
        <f t="shared" si="197"/>
        <v/>
      </c>
      <c r="Q870" s="1" t="str">
        <f t="shared" ca="1" si="198"/>
        <v>◎</v>
      </c>
      <c r="R870" s="1">
        <f ca="1">IF(OR(M870="〇",N870="〇"),DATEDIF($A$1,AB870,"d")+1,"-")</f>
        <v>94</v>
      </c>
      <c r="S870" s="1" t="str">
        <f ca="1">IF(AND(M870="×",OR(N870="×",N870="")),DATEDIF($A$1,AA870,"d"),"-")</f>
        <v>-</v>
      </c>
      <c r="T870" s="10">
        <f t="shared" ca="1" si="191"/>
        <v>365</v>
      </c>
      <c r="U870" s="11">
        <f t="shared" si="192"/>
        <v>0.99930555555555556</v>
      </c>
      <c r="V870" s="11" t="str">
        <f t="shared" ca="1" si="193"/>
        <v>いつでも</v>
      </c>
      <c r="W870" s="7">
        <f ca="1">IF(OR(M870="〇",N870="〇"),IF(E870&lt;=$C$1,YEAR(TODAY()),YEAR(TODAY())-1),IF(E870&lt;=$C$1,YEAR(TODAY())+1,YEAR(TODAY())))</f>
        <v>2021</v>
      </c>
      <c r="X870" s="7" t="str">
        <f t="shared" si="185"/>
        <v>0101</v>
      </c>
      <c r="Y870" s="7">
        <f ca="1">IF(H870&lt;$C$1,YEAR(TODAY())+1,YEAR(TODAY()))</f>
        <v>2021</v>
      </c>
      <c r="Z870" s="8" t="str">
        <f t="shared" si="186"/>
        <v>1231</v>
      </c>
      <c r="AA870" s="9">
        <f t="shared" ca="1" si="194"/>
        <v>44197</v>
      </c>
      <c r="AB870" s="9">
        <f t="shared" ca="1" si="195"/>
        <v>44561</v>
      </c>
    </row>
    <row r="871" spans="1:28" x14ac:dyDescent="0.7">
      <c r="A871" s="1" t="s">
        <v>886</v>
      </c>
      <c r="B871" s="1" t="s">
        <v>114</v>
      </c>
      <c r="C871" s="1">
        <v>1</v>
      </c>
      <c r="E871" s="4">
        <v>101</v>
      </c>
      <c r="F871" s="4" t="str">
        <f t="shared" si="187"/>
        <v/>
      </c>
      <c r="G871" s="4" t="str">
        <f t="shared" si="188"/>
        <v/>
      </c>
      <c r="H871" s="4">
        <v>1231</v>
      </c>
      <c r="I871" s="3">
        <v>0</v>
      </c>
      <c r="J871" s="3" t="str">
        <f t="shared" si="189"/>
        <v/>
      </c>
      <c r="K871" s="3" t="str">
        <f t="shared" si="190"/>
        <v/>
      </c>
      <c r="L871" s="11">
        <v>0.99930555555555556</v>
      </c>
      <c r="M871" s="1" t="str">
        <f ca="1">IF(E871&lt;=H871,IF(AND($C$1&gt;=E871,$C$1&lt;=H871),"〇","×"),IF(AND($C$1&gt;=E871,$C$1&lt;=F871),"〇","×"))</f>
        <v>〇</v>
      </c>
      <c r="N871" s="1" t="str">
        <f>IF(E871&gt;H871,IF(AND($C$1&gt;=G871,$C$1&lt;=H871),"〇","×"),"")</f>
        <v/>
      </c>
      <c r="O871" s="1" t="str">
        <f t="shared" ca="1" si="196"/>
        <v>〇</v>
      </c>
      <c r="P871" s="1" t="str">
        <f t="shared" si="197"/>
        <v/>
      </c>
      <c r="Q871" s="1" t="str">
        <f t="shared" ca="1" si="198"/>
        <v>◎</v>
      </c>
      <c r="R871" s="1">
        <f ca="1">IF(OR(M871="〇",N871="〇"),DATEDIF($A$1,AB871,"d")+1,"-")</f>
        <v>94</v>
      </c>
      <c r="S871" s="1" t="str">
        <f ca="1">IF(AND(M871="×",OR(N871="×",N871="")),DATEDIF($A$1,AA871,"d"),"-")</f>
        <v>-</v>
      </c>
      <c r="T871" s="10">
        <f t="shared" ca="1" si="191"/>
        <v>365</v>
      </c>
      <c r="U871" s="11">
        <f t="shared" si="192"/>
        <v>0.99930555555555556</v>
      </c>
      <c r="V871" s="11" t="str">
        <f t="shared" ca="1" si="193"/>
        <v>いつでも</v>
      </c>
      <c r="W871" s="7">
        <f ca="1">IF(OR(M871="〇",N871="〇"),IF(E871&lt;=$C$1,YEAR(TODAY()),YEAR(TODAY())-1),IF(E871&lt;=$C$1,YEAR(TODAY())+1,YEAR(TODAY())))</f>
        <v>2021</v>
      </c>
      <c r="X871" s="7" t="str">
        <f t="shared" si="185"/>
        <v>0101</v>
      </c>
      <c r="Y871" s="7">
        <f ca="1">IF(H871&lt;$C$1,YEAR(TODAY())+1,YEAR(TODAY()))</f>
        <v>2021</v>
      </c>
      <c r="Z871" s="8" t="str">
        <f t="shared" si="186"/>
        <v>1231</v>
      </c>
      <c r="AA871" s="9">
        <f t="shared" ca="1" si="194"/>
        <v>44197</v>
      </c>
      <c r="AB871" s="9">
        <f t="shared" ca="1" si="195"/>
        <v>44561</v>
      </c>
    </row>
    <row r="872" spans="1:28" x14ac:dyDescent="0.7">
      <c r="A872" s="1" t="s">
        <v>887</v>
      </c>
      <c r="B872" s="1" t="s">
        <v>116</v>
      </c>
      <c r="C872" s="1">
        <v>1</v>
      </c>
      <c r="E872" s="4">
        <v>101</v>
      </c>
      <c r="F872" s="4" t="str">
        <f t="shared" si="187"/>
        <v/>
      </c>
      <c r="G872" s="4" t="str">
        <f t="shared" si="188"/>
        <v/>
      </c>
      <c r="H872" s="4">
        <v>1231</v>
      </c>
      <c r="I872" s="3">
        <v>0</v>
      </c>
      <c r="J872" s="3" t="str">
        <f t="shared" si="189"/>
        <v/>
      </c>
      <c r="K872" s="3" t="str">
        <f t="shared" si="190"/>
        <v/>
      </c>
      <c r="L872" s="11">
        <v>0.99930555555555556</v>
      </c>
      <c r="M872" s="1" t="str">
        <f ca="1">IF(E872&lt;=H872,IF(AND($C$1&gt;=E872,$C$1&lt;=H872),"〇","×"),IF(AND($C$1&gt;=E872,$C$1&lt;=F872),"〇","×"))</f>
        <v>〇</v>
      </c>
      <c r="N872" s="1" t="str">
        <f>IF(E872&gt;H872,IF(AND($C$1&gt;=G872,$C$1&lt;=H872),"〇","×"),"")</f>
        <v/>
      </c>
      <c r="O872" s="1" t="str">
        <f t="shared" ca="1" si="196"/>
        <v>〇</v>
      </c>
      <c r="P872" s="1" t="str">
        <f t="shared" si="197"/>
        <v/>
      </c>
      <c r="Q872" s="1" t="str">
        <f t="shared" ca="1" si="198"/>
        <v>◎</v>
      </c>
      <c r="R872" s="1">
        <f ca="1">IF(OR(M872="〇",N872="〇"),DATEDIF($A$1,AB872,"d")+1,"-")</f>
        <v>94</v>
      </c>
      <c r="S872" s="1" t="str">
        <f ca="1">IF(AND(M872="×",OR(N872="×",N872="")),DATEDIF($A$1,AA872,"d"),"-")</f>
        <v>-</v>
      </c>
      <c r="T872" s="10">
        <f t="shared" ca="1" si="191"/>
        <v>365</v>
      </c>
      <c r="U872" s="11">
        <f t="shared" si="192"/>
        <v>0.99930555555555556</v>
      </c>
      <c r="V872" s="11" t="str">
        <f t="shared" ca="1" si="193"/>
        <v>いつでも</v>
      </c>
      <c r="W872" s="7">
        <f ca="1">IF(OR(M872="〇",N872="〇"),IF(E872&lt;=$C$1,YEAR(TODAY()),YEAR(TODAY())-1),IF(E872&lt;=$C$1,YEAR(TODAY())+1,YEAR(TODAY())))</f>
        <v>2021</v>
      </c>
      <c r="X872" s="7" t="str">
        <f t="shared" si="185"/>
        <v>0101</v>
      </c>
      <c r="Y872" s="7">
        <f ca="1">IF(H872&lt;$C$1,YEAR(TODAY())+1,YEAR(TODAY()))</f>
        <v>2021</v>
      </c>
      <c r="Z872" s="8" t="str">
        <f t="shared" si="186"/>
        <v>1231</v>
      </c>
      <c r="AA872" s="9">
        <f t="shared" ca="1" si="194"/>
        <v>44197</v>
      </c>
      <c r="AB872" s="9">
        <f t="shared" ca="1" si="195"/>
        <v>44561</v>
      </c>
    </row>
    <row r="873" spans="1:28" x14ac:dyDescent="0.7">
      <c r="A873" s="1" t="s">
        <v>888</v>
      </c>
      <c r="B873" s="1" t="s">
        <v>115</v>
      </c>
      <c r="C873" s="1">
        <v>1</v>
      </c>
      <c r="E873" s="4">
        <v>101</v>
      </c>
      <c r="F873" s="4" t="str">
        <f t="shared" si="187"/>
        <v/>
      </c>
      <c r="G873" s="4" t="str">
        <f t="shared" si="188"/>
        <v/>
      </c>
      <c r="H873" s="4">
        <v>1231</v>
      </c>
      <c r="I873" s="3">
        <v>0</v>
      </c>
      <c r="J873" s="3" t="str">
        <f t="shared" si="189"/>
        <v/>
      </c>
      <c r="K873" s="3" t="str">
        <f t="shared" si="190"/>
        <v/>
      </c>
      <c r="L873" s="11">
        <v>0.99930555555555556</v>
      </c>
      <c r="M873" s="1" t="str">
        <f ca="1">IF(E873&lt;=H873,IF(AND($C$1&gt;=E873,$C$1&lt;=H873),"〇","×"),IF(AND($C$1&gt;=E873,$C$1&lt;=F873),"〇","×"))</f>
        <v>〇</v>
      </c>
      <c r="N873" s="1" t="str">
        <f>IF(E873&gt;H873,IF(AND($C$1&gt;=G873,$C$1&lt;=H873),"〇","×"),"")</f>
        <v/>
      </c>
      <c r="O873" s="1" t="str">
        <f t="shared" ca="1" si="196"/>
        <v>〇</v>
      </c>
      <c r="P873" s="1" t="str">
        <f t="shared" si="197"/>
        <v/>
      </c>
      <c r="Q873" s="1" t="str">
        <f t="shared" ca="1" si="198"/>
        <v>◎</v>
      </c>
      <c r="R873" s="1">
        <f ca="1">IF(OR(M873="〇",N873="〇"),DATEDIF($A$1,AB873,"d")+1,"-")</f>
        <v>94</v>
      </c>
      <c r="S873" s="1" t="str">
        <f ca="1">IF(AND(M873="×",OR(N873="×",N873="")),DATEDIF($A$1,AA873,"d"),"-")</f>
        <v>-</v>
      </c>
      <c r="T873" s="10">
        <f t="shared" ca="1" si="191"/>
        <v>365</v>
      </c>
      <c r="U873" s="11">
        <f t="shared" si="192"/>
        <v>0.99930555555555556</v>
      </c>
      <c r="V873" s="11" t="str">
        <f t="shared" ca="1" si="193"/>
        <v>いつでも</v>
      </c>
      <c r="W873" s="7">
        <f ca="1">IF(OR(M873="〇",N873="〇"),IF(E873&lt;=$C$1,YEAR(TODAY()),YEAR(TODAY())-1),IF(E873&lt;=$C$1,YEAR(TODAY())+1,YEAR(TODAY())))</f>
        <v>2021</v>
      </c>
      <c r="X873" s="7" t="str">
        <f t="shared" si="185"/>
        <v>0101</v>
      </c>
      <c r="Y873" s="7">
        <f ca="1">IF(H873&lt;$C$1,YEAR(TODAY())+1,YEAR(TODAY()))</f>
        <v>2021</v>
      </c>
      <c r="Z873" s="8" t="str">
        <f t="shared" si="186"/>
        <v>1231</v>
      </c>
      <c r="AA873" s="9">
        <f t="shared" ca="1" si="194"/>
        <v>44197</v>
      </c>
      <c r="AB873" s="9">
        <f t="shared" ca="1" si="195"/>
        <v>44561</v>
      </c>
    </row>
    <row r="874" spans="1:28" x14ac:dyDescent="0.7">
      <c r="A874" s="1" t="s">
        <v>889</v>
      </c>
      <c r="B874" s="1" t="s">
        <v>117</v>
      </c>
      <c r="C874" s="1">
        <v>1</v>
      </c>
      <c r="E874" s="4">
        <v>101</v>
      </c>
      <c r="F874" s="4" t="str">
        <f t="shared" si="187"/>
        <v/>
      </c>
      <c r="G874" s="4" t="str">
        <f t="shared" si="188"/>
        <v/>
      </c>
      <c r="H874" s="4">
        <v>1231</v>
      </c>
      <c r="I874" s="3">
        <v>0</v>
      </c>
      <c r="J874" s="3" t="str">
        <f t="shared" si="189"/>
        <v/>
      </c>
      <c r="K874" s="3" t="str">
        <f t="shared" si="190"/>
        <v/>
      </c>
      <c r="L874" s="11">
        <v>0.99930555555555556</v>
      </c>
      <c r="M874" s="1" t="str">
        <f ca="1">IF(E874&lt;=H874,IF(AND($C$1&gt;=E874,$C$1&lt;=H874),"〇","×"),IF(AND($C$1&gt;=E874,$C$1&lt;=F874),"〇","×"))</f>
        <v>〇</v>
      </c>
      <c r="N874" s="1" t="str">
        <f>IF(E874&gt;H874,IF(AND($C$1&gt;=G874,$C$1&lt;=H874),"〇","×"),"")</f>
        <v/>
      </c>
      <c r="O874" s="1" t="str">
        <f t="shared" ca="1" si="196"/>
        <v>〇</v>
      </c>
      <c r="P874" s="1" t="str">
        <f t="shared" si="197"/>
        <v/>
      </c>
      <c r="Q874" s="1" t="str">
        <f t="shared" ca="1" si="198"/>
        <v>◎</v>
      </c>
      <c r="R874" s="1">
        <f ca="1">IF(OR(M874="〇",N874="〇"),DATEDIF($A$1,AB874,"d")+1,"-")</f>
        <v>94</v>
      </c>
      <c r="S874" s="1" t="str">
        <f ca="1">IF(AND(M874="×",OR(N874="×",N874="")),DATEDIF($A$1,AA874,"d"),"-")</f>
        <v>-</v>
      </c>
      <c r="T874" s="10">
        <f t="shared" ca="1" si="191"/>
        <v>365</v>
      </c>
      <c r="U874" s="11">
        <f t="shared" si="192"/>
        <v>0.99930555555555556</v>
      </c>
      <c r="V874" s="11" t="str">
        <f t="shared" ca="1" si="193"/>
        <v>いつでも</v>
      </c>
      <c r="W874" s="7">
        <f ca="1">IF(OR(M874="〇",N874="〇"),IF(E874&lt;=$C$1,YEAR(TODAY()),YEAR(TODAY())-1),IF(E874&lt;=$C$1,YEAR(TODAY())+1,YEAR(TODAY())))</f>
        <v>2021</v>
      </c>
      <c r="X874" s="7" t="str">
        <f t="shared" si="185"/>
        <v>0101</v>
      </c>
      <c r="Y874" s="7">
        <f ca="1">IF(H874&lt;$C$1,YEAR(TODAY())+1,YEAR(TODAY()))</f>
        <v>2021</v>
      </c>
      <c r="Z874" s="8" t="str">
        <f t="shared" si="186"/>
        <v>1231</v>
      </c>
      <c r="AA874" s="9">
        <f t="shared" ca="1" si="194"/>
        <v>44197</v>
      </c>
      <c r="AB874" s="9">
        <f t="shared" ca="1" si="195"/>
        <v>44561</v>
      </c>
    </row>
    <row r="875" spans="1:28" x14ac:dyDescent="0.7">
      <c r="A875" s="1" t="s">
        <v>890</v>
      </c>
      <c r="B875" s="1" t="s">
        <v>117</v>
      </c>
      <c r="C875" s="1">
        <v>5</v>
      </c>
      <c r="E875" s="4">
        <v>101</v>
      </c>
      <c r="F875" s="4" t="str">
        <f t="shared" si="187"/>
        <v/>
      </c>
      <c r="G875" s="4" t="str">
        <f t="shared" si="188"/>
        <v/>
      </c>
      <c r="H875" s="4">
        <v>1231</v>
      </c>
      <c r="I875" s="3">
        <v>0</v>
      </c>
      <c r="J875" s="3" t="str">
        <f t="shared" si="189"/>
        <v/>
      </c>
      <c r="K875" s="3" t="str">
        <f t="shared" si="190"/>
        <v/>
      </c>
      <c r="L875" s="11">
        <v>0.99930555555555556</v>
      </c>
      <c r="M875" s="1" t="str">
        <f ca="1">IF(E875&lt;=H875,IF(AND($C$1&gt;=E875,$C$1&lt;=H875),"〇","×"),IF(AND($C$1&gt;=E875,$C$1&lt;=F875),"〇","×"))</f>
        <v>〇</v>
      </c>
      <c r="N875" s="1" t="str">
        <f>IF(E875&gt;H875,IF(AND($C$1&gt;=G875,$C$1&lt;=H875),"〇","×"),"")</f>
        <v/>
      </c>
      <c r="O875" s="1" t="str">
        <f t="shared" ca="1" si="196"/>
        <v>〇</v>
      </c>
      <c r="P875" s="1" t="str">
        <f t="shared" si="197"/>
        <v/>
      </c>
      <c r="Q875" s="1" t="str">
        <f t="shared" ca="1" si="198"/>
        <v>◎</v>
      </c>
      <c r="R875" s="1">
        <f ca="1">IF(OR(M875="〇",N875="〇"),DATEDIF($A$1,AB875,"d")+1,"-")</f>
        <v>94</v>
      </c>
      <c r="S875" s="1" t="str">
        <f ca="1">IF(AND(M875="×",OR(N875="×",N875="")),DATEDIF($A$1,AA875,"d"),"-")</f>
        <v>-</v>
      </c>
      <c r="T875" s="10">
        <f t="shared" ca="1" si="191"/>
        <v>365</v>
      </c>
      <c r="U875" s="11">
        <f t="shared" si="192"/>
        <v>0.99930555555555556</v>
      </c>
      <c r="V875" s="11" t="str">
        <f t="shared" ca="1" si="193"/>
        <v>いつでも</v>
      </c>
      <c r="W875" s="7">
        <f ca="1">IF(OR(M875="〇",N875="〇"),IF(E875&lt;=$C$1,YEAR(TODAY()),YEAR(TODAY())-1),IF(E875&lt;=$C$1,YEAR(TODAY())+1,YEAR(TODAY())))</f>
        <v>2021</v>
      </c>
      <c r="X875" s="7" t="str">
        <f t="shared" si="185"/>
        <v>0101</v>
      </c>
      <c r="Y875" s="7">
        <f ca="1">IF(H875&lt;$C$1,YEAR(TODAY())+1,YEAR(TODAY()))</f>
        <v>2021</v>
      </c>
      <c r="Z875" s="8" t="str">
        <f t="shared" si="186"/>
        <v>1231</v>
      </c>
      <c r="AA875" s="9">
        <f t="shared" ca="1" si="194"/>
        <v>44197</v>
      </c>
      <c r="AB875" s="9">
        <f t="shared" ca="1" si="195"/>
        <v>44561</v>
      </c>
    </row>
    <row r="876" spans="1:28" x14ac:dyDescent="0.7">
      <c r="A876" s="1" t="s">
        <v>891</v>
      </c>
      <c r="B876" s="1" t="s">
        <v>117</v>
      </c>
      <c r="C876" s="1">
        <v>4</v>
      </c>
      <c r="E876" s="4">
        <v>101</v>
      </c>
      <c r="F876" s="4" t="str">
        <f t="shared" si="187"/>
        <v/>
      </c>
      <c r="G876" s="4" t="str">
        <f t="shared" si="188"/>
        <v/>
      </c>
      <c r="H876" s="4">
        <v>1231</v>
      </c>
      <c r="I876" s="3">
        <v>0</v>
      </c>
      <c r="J876" s="3" t="str">
        <f t="shared" si="189"/>
        <v/>
      </c>
      <c r="K876" s="3" t="str">
        <f t="shared" si="190"/>
        <v/>
      </c>
      <c r="L876" s="11">
        <v>0.99930555555555556</v>
      </c>
      <c r="M876" s="1" t="str">
        <f ca="1">IF(E876&lt;=H876,IF(AND($C$1&gt;=E876,$C$1&lt;=H876),"〇","×"),IF(AND($C$1&gt;=E876,$C$1&lt;=F876),"〇","×"))</f>
        <v>〇</v>
      </c>
      <c r="N876" s="1" t="str">
        <f>IF(E876&gt;H876,IF(AND($C$1&gt;=G876,$C$1&lt;=H876),"〇","×"),"")</f>
        <v/>
      </c>
      <c r="O876" s="1" t="str">
        <f t="shared" ca="1" si="196"/>
        <v>〇</v>
      </c>
      <c r="P876" s="1" t="str">
        <f t="shared" si="197"/>
        <v/>
      </c>
      <c r="Q876" s="1" t="str">
        <f t="shared" ca="1" si="198"/>
        <v>◎</v>
      </c>
      <c r="R876" s="1">
        <f ca="1">IF(OR(M876="〇",N876="〇"),DATEDIF($A$1,AB876,"d")+1,"-")</f>
        <v>94</v>
      </c>
      <c r="S876" s="1" t="str">
        <f ca="1">IF(AND(M876="×",OR(N876="×",N876="")),DATEDIF($A$1,AA876,"d"),"-")</f>
        <v>-</v>
      </c>
      <c r="T876" s="10">
        <f t="shared" ca="1" si="191"/>
        <v>365</v>
      </c>
      <c r="U876" s="11">
        <f t="shared" si="192"/>
        <v>0.99930555555555556</v>
      </c>
      <c r="V876" s="11" t="str">
        <f t="shared" ca="1" si="193"/>
        <v>いつでも</v>
      </c>
      <c r="W876" s="7">
        <f ca="1">IF(OR(M876="〇",N876="〇"),IF(E876&lt;=$C$1,YEAR(TODAY()),YEAR(TODAY())-1),IF(E876&lt;=$C$1,YEAR(TODAY())+1,YEAR(TODAY())))</f>
        <v>2021</v>
      </c>
      <c r="X876" s="7" t="str">
        <f t="shared" si="185"/>
        <v>0101</v>
      </c>
      <c r="Y876" s="7">
        <f ca="1">IF(H876&lt;$C$1,YEAR(TODAY())+1,YEAR(TODAY()))</f>
        <v>2021</v>
      </c>
      <c r="Z876" s="8" t="str">
        <f t="shared" si="186"/>
        <v>1231</v>
      </c>
      <c r="AA876" s="9">
        <f t="shared" ca="1" si="194"/>
        <v>44197</v>
      </c>
      <c r="AB876" s="9">
        <f t="shared" ca="1" si="195"/>
        <v>44561</v>
      </c>
    </row>
    <row r="877" spans="1:28" x14ac:dyDescent="0.7">
      <c r="A877" s="1" t="s">
        <v>892</v>
      </c>
      <c r="B877" s="1" t="s">
        <v>60</v>
      </c>
      <c r="C877" s="1">
        <v>1</v>
      </c>
      <c r="E877" s="4">
        <v>101</v>
      </c>
      <c r="F877" s="4" t="str">
        <f t="shared" si="187"/>
        <v/>
      </c>
      <c r="G877" s="4" t="str">
        <f t="shared" si="188"/>
        <v/>
      </c>
      <c r="H877" s="4">
        <v>1231</v>
      </c>
      <c r="I877" s="3">
        <v>0</v>
      </c>
      <c r="J877" s="3" t="str">
        <f t="shared" si="189"/>
        <v/>
      </c>
      <c r="K877" s="3" t="str">
        <f t="shared" si="190"/>
        <v/>
      </c>
      <c r="L877" s="11">
        <v>0.99930555555555556</v>
      </c>
      <c r="M877" s="1" t="str">
        <f ca="1">IF(E877&lt;=H877,IF(AND($C$1&gt;=E877,$C$1&lt;=H877),"〇","×"),IF(AND($C$1&gt;=E877,$C$1&lt;=F877),"〇","×"))</f>
        <v>〇</v>
      </c>
      <c r="N877" s="1" t="str">
        <f>IF(E877&gt;H877,IF(AND($C$1&gt;=G877,$C$1&lt;=H877),"〇","×"),"")</f>
        <v/>
      </c>
      <c r="O877" s="1" t="str">
        <f t="shared" ca="1" si="196"/>
        <v>〇</v>
      </c>
      <c r="P877" s="1" t="str">
        <f t="shared" si="197"/>
        <v/>
      </c>
      <c r="Q877" s="1" t="str">
        <f t="shared" ca="1" si="198"/>
        <v>◎</v>
      </c>
      <c r="R877" s="1">
        <f ca="1">IF(OR(M877="〇",N877="〇"),DATEDIF($A$1,AB877,"d")+1,"-")</f>
        <v>94</v>
      </c>
      <c r="S877" s="1" t="str">
        <f ca="1">IF(AND(M877="×",OR(N877="×",N877="")),DATEDIF($A$1,AA877,"d"),"-")</f>
        <v>-</v>
      </c>
      <c r="T877" s="10">
        <f t="shared" ca="1" si="191"/>
        <v>365</v>
      </c>
      <c r="U877" s="11">
        <f t="shared" si="192"/>
        <v>0.99930555555555556</v>
      </c>
      <c r="V877" s="11" t="str">
        <f t="shared" ca="1" si="193"/>
        <v>いつでも</v>
      </c>
      <c r="W877" s="7">
        <f ca="1">IF(OR(M877="〇",N877="〇"),IF(E877&lt;=$C$1,YEAR(TODAY()),YEAR(TODAY())-1),IF(E877&lt;=$C$1,YEAR(TODAY())+1,YEAR(TODAY())))</f>
        <v>2021</v>
      </c>
      <c r="X877" s="7" t="str">
        <f t="shared" si="185"/>
        <v>0101</v>
      </c>
      <c r="Y877" s="7">
        <f ca="1">IF(H877&lt;$C$1,YEAR(TODAY())+1,YEAR(TODAY()))</f>
        <v>2021</v>
      </c>
      <c r="Z877" s="8" t="str">
        <f t="shared" si="186"/>
        <v>1231</v>
      </c>
      <c r="AA877" s="9">
        <f t="shared" ca="1" si="194"/>
        <v>44197</v>
      </c>
      <c r="AB877" s="9">
        <f t="shared" ca="1" si="195"/>
        <v>44561</v>
      </c>
    </row>
    <row r="878" spans="1:28" x14ac:dyDescent="0.7">
      <c r="A878" s="1" t="s">
        <v>893</v>
      </c>
      <c r="B878" s="1" t="s">
        <v>114</v>
      </c>
      <c r="C878" s="1">
        <v>1</v>
      </c>
      <c r="E878" s="4">
        <v>101</v>
      </c>
      <c r="F878" s="4" t="str">
        <f t="shared" si="187"/>
        <v/>
      </c>
      <c r="G878" s="4" t="str">
        <f t="shared" si="188"/>
        <v/>
      </c>
      <c r="H878" s="4">
        <v>1231</v>
      </c>
      <c r="I878" s="3">
        <v>0</v>
      </c>
      <c r="J878" s="3" t="str">
        <f t="shared" si="189"/>
        <v/>
      </c>
      <c r="K878" s="3" t="str">
        <f t="shared" si="190"/>
        <v/>
      </c>
      <c r="L878" s="11">
        <v>0.99930555555555556</v>
      </c>
      <c r="M878" s="1" t="str">
        <f ca="1">IF(E878&lt;=H878,IF(AND($C$1&gt;=E878,$C$1&lt;=H878),"〇","×"),IF(AND($C$1&gt;=E878,$C$1&lt;=F878),"〇","×"))</f>
        <v>〇</v>
      </c>
      <c r="N878" s="1" t="str">
        <f>IF(E878&gt;H878,IF(AND($C$1&gt;=G878,$C$1&lt;=H878),"〇","×"),"")</f>
        <v/>
      </c>
      <c r="O878" s="1" t="str">
        <f t="shared" ca="1" si="196"/>
        <v>〇</v>
      </c>
      <c r="P878" s="1" t="str">
        <f t="shared" si="197"/>
        <v/>
      </c>
      <c r="Q878" s="1" t="str">
        <f t="shared" ca="1" si="198"/>
        <v>◎</v>
      </c>
      <c r="R878" s="1">
        <f ca="1">IF(OR(M878="〇",N878="〇"),DATEDIF($A$1,AB878,"d")+1,"-")</f>
        <v>94</v>
      </c>
      <c r="S878" s="1" t="str">
        <f ca="1">IF(AND(M878="×",OR(N878="×",N878="")),DATEDIF($A$1,AA878,"d"),"-")</f>
        <v>-</v>
      </c>
      <c r="T878" s="10">
        <f t="shared" ca="1" si="191"/>
        <v>365</v>
      </c>
      <c r="U878" s="11">
        <f t="shared" si="192"/>
        <v>0.99930555555555556</v>
      </c>
      <c r="V878" s="11" t="str">
        <f t="shared" ca="1" si="193"/>
        <v>いつでも</v>
      </c>
      <c r="W878" s="7">
        <f ca="1">IF(OR(M878="〇",N878="〇"),IF(E878&lt;=$C$1,YEAR(TODAY()),YEAR(TODAY())-1),IF(E878&lt;=$C$1,YEAR(TODAY())+1,YEAR(TODAY())))</f>
        <v>2021</v>
      </c>
      <c r="X878" s="7" t="str">
        <f t="shared" si="185"/>
        <v>0101</v>
      </c>
      <c r="Y878" s="7">
        <f ca="1">IF(H878&lt;$C$1,YEAR(TODAY())+1,YEAR(TODAY()))</f>
        <v>2021</v>
      </c>
      <c r="Z878" s="8" t="str">
        <f t="shared" si="186"/>
        <v>1231</v>
      </c>
      <c r="AA878" s="9">
        <f t="shared" ca="1" si="194"/>
        <v>44197</v>
      </c>
      <c r="AB878" s="9">
        <f t="shared" ca="1" si="195"/>
        <v>44561</v>
      </c>
    </row>
    <row r="879" spans="1:28" x14ac:dyDescent="0.7">
      <c r="A879" s="1" t="s">
        <v>894</v>
      </c>
      <c r="B879" s="1" t="s">
        <v>116</v>
      </c>
      <c r="C879" s="1">
        <v>1</v>
      </c>
      <c r="E879" s="4">
        <v>101</v>
      </c>
      <c r="F879" s="4" t="str">
        <f t="shared" si="187"/>
        <v/>
      </c>
      <c r="G879" s="4" t="str">
        <f t="shared" si="188"/>
        <v/>
      </c>
      <c r="H879" s="4">
        <v>1231</v>
      </c>
      <c r="I879" s="3">
        <v>0</v>
      </c>
      <c r="J879" s="3" t="str">
        <f t="shared" si="189"/>
        <v/>
      </c>
      <c r="K879" s="3" t="str">
        <f t="shared" si="190"/>
        <v/>
      </c>
      <c r="L879" s="11">
        <v>0.99930555555555556</v>
      </c>
      <c r="M879" s="1" t="str">
        <f ca="1">IF(E879&lt;=H879,IF(AND($C$1&gt;=E879,$C$1&lt;=H879),"〇","×"),IF(AND($C$1&gt;=E879,$C$1&lt;=F879),"〇","×"))</f>
        <v>〇</v>
      </c>
      <c r="N879" s="1" t="str">
        <f>IF(E879&gt;H879,IF(AND($C$1&gt;=G879,$C$1&lt;=H879),"〇","×"),"")</f>
        <v/>
      </c>
      <c r="O879" s="1" t="str">
        <f t="shared" ca="1" si="196"/>
        <v>〇</v>
      </c>
      <c r="P879" s="1" t="str">
        <f t="shared" si="197"/>
        <v/>
      </c>
      <c r="Q879" s="1" t="str">
        <f t="shared" ca="1" si="198"/>
        <v>◎</v>
      </c>
      <c r="R879" s="1">
        <f ca="1">IF(OR(M879="〇",N879="〇"),DATEDIF($A$1,AB879,"d")+1,"-")</f>
        <v>94</v>
      </c>
      <c r="S879" s="1" t="str">
        <f ca="1">IF(AND(M879="×",OR(N879="×",N879="")),DATEDIF($A$1,AA879,"d"),"-")</f>
        <v>-</v>
      </c>
      <c r="T879" s="10">
        <f t="shared" ca="1" si="191"/>
        <v>365</v>
      </c>
      <c r="U879" s="11">
        <f t="shared" si="192"/>
        <v>0.99930555555555556</v>
      </c>
      <c r="V879" s="11" t="str">
        <f t="shared" ca="1" si="193"/>
        <v>いつでも</v>
      </c>
      <c r="W879" s="7">
        <f ca="1">IF(OR(M879="〇",N879="〇"),IF(E879&lt;=$C$1,YEAR(TODAY()),YEAR(TODAY())-1),IF(E879&lt;=$C$1,YEAR(TODAY())+1,YEAR(TODAY())))</f>
        <v>2021</v>
      </c>
      <c r="X879" s="7" t="str">
        <f t="shared" si="185"/>
        <v>0101</v>
      </c>
      <c r="Y879" s="7">
        <f ca="1">IF(H879&lt;$C$1,YEAR(TODAY())+1,YEAR(TODAY()))</f>
        <v>2021</v>
      </c>
      <c r="Z879" s="8" t="str">
        <f t="shared" si="186"/>
        <v>1231</v>
      </c>
      <c r="AA879" s="9">
        <f t="shared" ca="1" si="194"/>
        <v>44197</v>
      </c>
      <c r="AB879" s="9">
        <f t="shared" ca="1" si="195"/>
        <v>44561</v>
      </c>
    </row>
    <row r="880" spans="1:28" x14ac:dyDescent="0.7">
      <c r="A880" s="1" t="s">
        <v>895</v>
      </c>
      <c r="B880" s="1" t="s">
        <v>60</v>
      </c>
      <c r="C880" s="1">
        <v>1</v>
      </c>
      <c r="E880" s="4">
        <v>101</v>
      </c>
      <c r="F880" s="4" t="str">
        <f t="shared" si="187"/>
        <v/>
      </c>
      <c r="G880" s="4" t="str">
        <f t="shared" si="188"/>
        <v/>
      </c>
      <c r="H880" s="4">
        <v>1231</v>
      </c>
      <c r="I880" s="3">
        <v>0</v>
      </c>
      <c r="J880" s="3" t="str">
        <f t="shared" si="189"/>
        <v/>
      </c>
      <c r="K880" s="3" t="str">
        <f t="shared" si="190"/>
        <v/>
      </c>
      <c r="L880" s="11">
        <v>0.99930555555555556</v>
      </c>
      <c r="M880" s="1" t="str">
        <f ca="1">IF(E880&lt;=H880,IF(AND($C$1&gt;=E880,$C$1&lt;=H880),"〇","×"),IF(AND($C$1&gt;=E880,$C$1&lt;=F880),"〇","×"))</f>
        <v>〇</v>
      </c>
      <c r="N880" s="1" t="str">
        <f>IF(E880&gt;H880,IF(AND($C$1&gt;=G880,$C$1&lt;=H880),"〇","×"),"")</f>
        <v/>
      </c>
      <c r="O880" s="1" t="str">
        <f t="shared" ca="1" si="196"/>
        <v>〇</v>
      </c>
      <c r="P880" s="1" t="str">
        <f t="shared" si="197"/>
        <v/>
      </c>
      <c r="Q880" s="1" t="str">
        <f t="shared" ca="1" si="198"/>
        <v>◎</v>
      </c>
      <c r="R880" s="1">
        <f ca="1">IF(OR(M880="〇",N880="〇"),DATEDIF($A$1,AB880,"d")+1,"-")</f>
        <v>94</v>
      </c>
      <c r="S880" s="1" t="str">
        <f ca="1">IF(AND(M880="×",OR(N880="×",N880="")),DATEDIF($A$1,AA880,"d"),"-")</f>
        <v>-</v>
      </c>
      <c r="T880" s="10">
        <f t="shared" ca="1" si="191"/>
        <v>365</v>
      </c>
      <c r="U880" s="11">
        <f t="shared" si="192"/>
        <v>0.99930555555555556</v>
      </c>
      <c r="V880" s="11" t="str">
        <f t="shared" ca="1" si="193"/>
        <v>いつでも</v>
      </c>
      <c r="W880" s="7">
        <f ca="1">IF(OR(M880="〇",N880="〇"),IF(E880&lt;=$C$1,YEAR(TODAY()),YEAR(TODAY())-1),IF(E880&lt;=$C$1,YEAR(TODAY())+1,YEAR(TODAY())))</f>
        <v>2021</v>
      </c>
      <c r="X880" s="7" t="str">
        <f t="shared" si="185"/>
        <v>0101</v>
      </c>
      <c r="Y880" s="7">
        <f ca="1">IF(H880&lt;$C$1,YEAR(TODAY())+1,YEAR(TODAY()))</f>
        <v>2021</v>
      </c>
      <c r="Z880" s="8" t="str">
        <f t="shared" si="186"/>
        <v>1231</v>
      </c>
      <c r="AA880" s="9">
        <f t="shared" ca="1" si="194"/>
        <v>44197</v>
      </c>
      <c r="AB880" s="9">
        <f t="shared" ca="1" si="195"/>
        <v>44561</v>
      </c>
    </row>
    <row r="881" spans="1:28" x14ac:dyDescent="0.7">
      <c r="A881" s="1" t="s">
        <v>896</v>
      </c>
      <c r="B881" s="1" t="s">
        <v>114</v>
      </c>
      <c r="C881" s="1">
        <v>1</v>
      </c>
      <c r="E881" s="4">
        <v>101</v>
      </c>
      <c r="F881" s="4" t="str">
        <f t="shared" si="187"/>
        <v/>
      </c>
      <c r="G881" s="4" t="str">
        <f t="shared" si="188"/>
        <v/>
      </c>
      <c r="H881" s="4">
        <v>1231</v>
      </c>
      <c r="I881" s="3">
        <v>0</v>
      </c>
      <c r="J881" s="3" t="str">
        <f t="shared" si="189"/>
        <v/>
      </c>
      <c r="K881" s="3" t="str">
        <f t="shared" si="190"/>
        <v/>
      </c>
      <c r="L881" s="11">
        <v>0.99930555555555556</v>
      </c>
      <c r="M881" s="1" t="str">
        <f ca="1">IF(E881&lt;=H881,IF(AND($C$1&gt;=E881,$C$1&lt;=H881),"〇","×"),IF(AND($C$1&gt;=E881,$C$1&lt;=F881),"〇","×"))</f>
        <v>〇</v>
      </c>
      <c r="N881" s="1" t="str">
        <f>IF(E881&gt;H881,IF(AND($C$1&gt;=G881,$C$1&lt;=H881),"〇","×"),"")</f>
        <v/>
      </c>
      <c r="O881" s="1" t="str">
        <f t="shared" ca="1" si="196"/>
        <v>〇</v>
      </c>
      <c r="P881" s="1" t="str">
        <f t="shared" si="197"/>
        <v/>
      </c>
      <c r="Q881" s="1" t="str">
        <f t="shared" ca="1" si="198"/>
        <v>◎</v>
      </c>
      <c r="R881" s="1">
        <f ca="1">IF(OR(M881="〇",N881="〇"),DATEDIF($A$1,AB881,"d")+1,"-")</f>
        <v>94</v>
      </c>
      <c r="S881" s="1" t="str">
        <f ca="1">IF(AND(M881="×",OR(N881="×",N881="")),DATEDIF($A$1,AA881,"d"),"-")</f>
        <v>-</v>
      </c>
      <c r="T881" s="10">
        <f t="shared" ca="1" si="191"/>
        <v>365</v>
      </c>
      <c r="U881" s="11">
        <f t="shared" si="192"/>
        <v>0.99930555555555556</v>
      </c>
      <c r="V881" s="11" t="str">
        <f t="shared" ca="1" si="193"/>
        <v>いつでも</v>
      </c>
      <c r="W881" s="7">
        <f ca="1">IF(OR(M881="〇",N881="〇"),IF(E881&lt;=$C$1,YEAR(TODAY()),YEAR(TODAY())-1),IF(E881&lt;=$C$1,YEAR(TODAY())+1,YEAR(TODAY())))</f>
        <v>2021</v>
      </c>
      <c r="X881" s="7" t="str">
        <f t="shared" si="185"/>
        <v>0101</v>
      </c>
      <c r="Y881" s="7">
        <f ca="1">IF(H881&lt;$C$1,YEAR(TODAY())+1,YEAR(TODAY()))</f>
        <v>2021</v>
      </c>
      <c r="Z881" s="8" t="str">
        <f t="shared" si="186"/>
        <v>1231</v>
      </c>
      <c r="AA881" s="9">
        <f t="shared" ca="1" si="194"/>
        <v>44197</v>
      </c>
      <c r="AB881" s="9">
        <f t="shared" ca="1" si="195"/>
        <v>44561</v>
      </c>
    </row>
    <row r="882" spans="1:28" x14ac:dyDescent="0.7">
      <c r="A882" s="1" t="s">
        <v>897</v>
      </c>
      <c r="B882" s="1" t="s">
        <v>116</v>
      </c>
      <c r="C882" s="1">
        <v>1</v>
      </c>
      <c r="E882" s="4">
        <v>101</v>
      </c>
      <c r="F882" s="4" t="str">
        <f t="shared" si="187"/>
        <v/>
      </c>
      <c r="G882" s="4" t="str">
        <f t="shared" si="188"/>
        <v/>
      </c>
      <c r="H882" s="4">
        <v>1231</v>
      </c>
      <c r="I882" s="3">
        <v>0</v>
      </c>
      <c r="J882" s="3" t="str">
        <f t="shared" si="189"/>
        <v/>
      </c>
      <c r="K882" s="3" t="str">
        <f t="shared" si="190"/>
        <v/>
      </c>
      <c r="L882" s="11">
        <v>0.99930555555555556</v>
      </c>
      <c r="M882" s="1" t="str">
        <f ca="1">IF(E882&lt;=H882,IF(AND($C$1&gt;=E882,$C$1&lt;=H882),"〇","×"),IF(AND($C$1&gt;=E882,$C$1&lt;=F882),"〇","×"))</f>
        <v>〇</v>
      </c>
      <c r="N882" s="1" t="str">
        <f>IF(E882&gt;H882,IF(AND($C$1&gt;=G882,$C$1&lt;=H882),"〇","×"),"")</f>
        <v/>
      </c>
      <c r="O882" s="1" t="str">
        <f t="shared" ca="1" si="196"/>
        <v>〇</v>
      </c>
      <c r="P882" s="1" t="str">
        <f t="shared" si="197"/>
        <v/>
      </c>
      <c r="Q882" s="1" t="str">
        <f t="shared" ca="1" si="198"/>
        <v>◎</v>
      </c>
      <c r="R882" s="1">
        <f ca="1">IF(OR(M882="〇",N882="〇"),DATEDIF($A$1,AB882,"d")+1,"-")</f>
        <v>94</v>
      </c>
      <c r="S882" s="1" t="str">
        <f ca="1">IF(AND(M882="×",OR(N882="×",N882="")),DATEDIF($A$1,AA882,"d"),"-")</f>
        <v>-</v>
      </c>
      <c r="T882" s="10">
        <f t="shared" ca="1" si="191"/>
        <v>365</v>
      </c>
      <c r="U882" s="11">
        <f t="shared" si="192"/>
        <v>0.99930555555555556</v>
      </c>
      <c r="V882" s="11" t="str">
        <f t="shared" ca="1" si="193"/>
        <v>いつでも</v>
      </c>
      <c r="W882" s="7">
        <f ca="1">IF(OR(M882="〇",N882="〇"),IF(E882&lt;=$C$1,YEAR(TODAY()),YEAR(TODAY())-1),IF(E882&lt;=$C$1,YEAR(TODAY())+1,YEAR(TODAY())))</f>
        <v>2021</v>
      </c>
      <c r="X882" s="7" t="str">
        <f t="shared" si="185"/>
        <v>0101</v>
      </c>
      <c r="Y882" s="7">
        <f ca="1">IF(H882&lt;$C$1,YEAR(TODAY())+1,YEAR(TODAY()))</f>
        <v>2021</v>
      </c>
      <c r="Z882" s="8" t="str">
        <f t="shared" si="186"/>
        <v>1231</v>
      </c>
      <c r="AA882" s="9">
        <f t="shared" ca="1" si="194"/>
        <v>44197</v>
      </c>
      <c r="AB882" s="9">
        <f t="shared" ca="1" si="195"/>
        <v>44561</v>
      </c>
    </row>
    <row r="883" spans="1:28" x14ac:dyDescent="0.7">
      <c r="A883" s="1" t="s">
        <v>898</v>
      </c>
      <c r="B883" s="1" t="s">
        <v>60</v>
      </c>
      <c r="C883" s="1">
        <v>1</v>
      </c>
      <c r="E883" s="4">
        <v>101</v>
      </c>
      <c r="F883" s="4" t="str">
        <f t="shared" si="187"/>
        <v/>
      </c>
      <c r="G883" s="4" t="str">
        <f t="shared" si="188"/>
        <v/>
      </c>
      <c r="H883" s="4">
        <v>1231</v>
      </c>
      <c r="I883" s="3">
        <v>0</v>
      </c>
      <c r="J883" s="3" t="str">
        <f t="shared" si="189"/>
        <v/>
      </c>
      <c r="K883" s="3" t="str">
        <f t="shared" si="190"/>
        <v/>
      </c>
      <c r="L883" s="11">
        <v>0.99930555555555556</v>
      </c>
      <c r="M883" s="1" t="str">
        <f ca="1">IF(E883&lt;=H883,IF(AND($C$1&gt;=E883,$C$1&lt;=H883),"〇","×"),IF(AND($C$1&gt;=E883,$C$1&lt;=F883),"〇","×"))</f>
        <v>〇</v>
      </c>
      <c r="N883" s="1" t="str">
        <f>IF(E883&gt;H883,IF(AND($C$1&gt;=G883,$C$1&lt;=H883),"〇","×"),"")</f>
        <v/>
      </c>
      <c r="O883" s="1" t="str">
        <f t="shared" ca="1" si="196"/>
        <v>〇</v>
      </c>
      <c r="P883" s="1" t="str">
        <f t="shared" si="197"/>
        <v/>
      </c>
      <c r="Q883" s="1" t="str">
        <f t="shared" ca="1" si="198"/>
        <v>◎</v>
      </c>
      <c r="R883" s="1">
        <f ca="1">IF(OR(M883="〇",N883="〇"),DATEDIF($A$1,AB883,"d")+1,"-")</f>
        <v>94</v>
      </c>
      <c r="S883" s="1" t="str">
        <f ca="1">IF(AND(M883="×",OR(N883="×",N883="")),DATEDIF($A$1,AA883,"d"),"-")</f>
        <v>-</v>
      </c>
      <c r="T883" s="10">
        <f t="shared" ca="1" si="191"/>
        <v>365</v>
      </c>
      <c r="U883" s="11">
        <f t="shared" si="192"/>
        <v>0.99930555555555556</v>
      </c>
      <c r="V883" s="11" t="str">
        <f t="shared" ca="1" si="193"/>
        <v>いつでも</v>
      </c>
      <c r="W883" s="7">
        <f ca="1">IF(OR(M883="〇",N883="〇"),IF(E883&lt;=$C$1,YEAR(TODAY()),YEAR(TODAY())-1),IF(E883&lt;=$C$1,YEAR(TODAY())+1,YEAR(TODAY())))</f>
        <v>2021</v>
      </c>
      <c r="X883" s="7" t="str">
        <f t="shared" si="185"/>
        <v>0101</v>
      </c>
      <c r="Y883" s="7">
        <f ca="1">IF(H883&lt;$C$1,YEAR(TODAY())+1,YEAR(TODAY()))</f>
        <v>2021</v>
      </c>
      <c r="Z883" s="8" t="str">
        <f t="shared" si="186"/>
        <v>1231</v>
      </c>
      <c r="AA883" s="9">
        <f t="shared" ca="1" si="194"/>
        <v>44197</v>
      </c>
      <c r="AB883" s="9">
        <f t="shared" ca="1" si="195"/>
        <v>44561</v>
      </c>
    </row>
    <row r="884" spans="1:28" x14ac:dyDescent="0.7">
      <c r="A884" s="1" t="s">
        <v>899</v>
      </c>
      <c r="B884" s="1" t="s">
        <v>114</v>
      </c>
      <c r="C884" s="1">
        <v>3</v>
      </c>
      <c r="E884" s="4">
        <v>101</v>
      </c>
      <c r="F884" s="4" t="str">
        <f t="shared" si="187"/>
        <v/>
      </c>
      <c r="G884" s="4" t="str">
        <f t="shared" si="188"/>
        <v/>
      </c>
      <c r="H884" s="4">
        <v>1231</v>
      </c>
      <c r="I884" s="3">
        <v>0</v>
      </c>
      <c r="J884" s="3" t="str">
        <f t="shared" si="189"/>
        <v/>
      </c>
      <c r="K884" s="3" t="str">
        <f t="shared" si="190"/>
        <v/>
      </c>
      <c r="L884" s="11">
        <v>0.99930555555555556</v>
      </c>
      <c r="M884" s="1" t="str">
        <f ca="1">IF(E884&lt;=H884,IF(AND($C$1&gt;=E884,$C$1&lt;=H884),"〇","×"),IF(AND($C$1&gt;=E884,$C$1&lt;=F884),"〇","×"))</f>
        <v>〇</v>
      </c>
      <c r="N884" s="1" t="str">
        <f>IF(E884&gt;H884,IF(AND($C$1&gt;=G884,$C$1&lt;=H884),"〇","×"),"")</f>
        <v/>
      </c>
      <c r="O884" s="1" t="str">
        <f t="shared" ca="1" si="196"/>
        <v>〇</v>
      </c>
      <c r="P884" s="1" t="str">
        <f t="shared" si="197"/>
        <v/>
      </c>
      <c r="Q884" s="1" t="str">
        <f t="shared" ca="1" si="198"/>
        <v>◎</v>
      </c>
      <c r="R884" s="1">
        <f ca="1">IF(OR(M884="〇",N884="〇"),DATEDIF($A$1,AB884,"d")+1,"-")</f>
        <v>94</v>
      </c>
      <c r="S884" s="1" t="str">
        <f ca="1">IF(AND(M884="×",OR(N884="×",N884="")),DATEDIF($A$1,AA884,"d"),"-")</f>
        <v>-</v>
      </c>
      <c r="T884" s="10">
        <f t="shared" ca="1" si="191"/>
        <v>365</v>
      </c>
      <c r="U884" s="11">
        <f t="shared" si="192"/>
        <v>0.99930555555555556</v>
      </c>
      <c r="V884" s="11" t="str">
        <f t="shared" ca="1" si="193"/>
        <v>いつでも</v>
      </c>
      <c r="W884" s="7">
        <f ca="1">IF(OR(M884="〇",N884="〇"),IF(E884&lt;=$C$1,YEAR(TODAY()),YEAR(TODAY())-1),IF(E884&lt;=$C$1,YEAR(TODAY())+1,YEAR(TODAY())))</f>
        <v>2021</v>
      </c>
      <c r="X884" s="7" t="str">
        <f t="shared" si="185"/>
        <v>0101</v>
      </c>
      <c r="Y884" s="7">
        <f ca="1">IF(H884&lt;$C$1,YEAR(TODAY())+1,YEAR(TODAY()))</f>
        <v>2021</v>
      </c>
      <c r="Z884" s="8" t="str">
        <f t="shared" si="186"/>
        <v>1231</v>
      </c>
      <c r="AA884" s="9">
        <f t="shared" ca="1" si="194"/>
        <v>44197</v>
      </c>
      <c r="AB884" s="9">
        <f t="shared" ca="1" si="195"/>
        <v>44561</v>
      </c>
    </row>
    <row r="885" spans="1:28" x14ac:dyDescent="0.7">
      <c r="A885" s="1" t="s">
        <v>900</v>
      </c>
      <c r="B885" s="1" t="s">
        <v>116</v>
      </c>
      <c r="C885" s="1">
        <v>1</v>
      </c>
      <c r="E885" s="4">
        <v>101</v>
      </c>
      <c r="F885" s="4" t="str">
        <f t="shared" si="187"/>
        <v/>
      </c>
      <c r="G885" s="4" t="str">
        <f t="shared" si="188"/>
        <v/>
      </c>
      <c r="H885" s="4">
        <v>1231</v>
      </c>
      <c r="I885" s="3">
        <v>0</v>
      </c>
      <c r="J885" s="3" t="str">
        <f t="shared" si="189"/>
        <v/>
      </c>
      <c r="K885" s="3" t="str">
        <f t="shared" si="190"/>
        <v/>
      </c>
      <c r="L885" s="11">
        <v>0.99930555555555556</v>
      </c>
      <c r="M885" s="1" t="str">
        <f ca="1">IF(E885&lt;=H885,IF(AND($C$1&gt;=E885,$C$1&lt;=H885),"〇","×"),IF(AND($C$1&gt;=E885,$C$1&lt;=F885),"〇","×"))</f>
        <v>〇</v>
      </c>
      <c r="N885" s="1" t="str">
        <f>IF(E885&gt;H885,IF(AND($C$1&gt;=G885,$C$1&lt;=H885),"〇","×"),"")</f>
        <v/>
      </c>
      <c r="O885" s="1" t="str">
        <f t="shared" ca="1" si="196"/>
        <v>〇</v>
      </c>
      <c r="P885" s="1" t="str">
        <f t="shared" si="197"/>
        <v/>
      </c>
      <c r="Q885" s="1" t="str">
        <f t="shared" ca="1" si="198"/>
        <v>◎</v>
      </c>
      <c r="R885" s="1">
        <f ca="1">IF(OR(M885="〇",N885="〇"),DATEDIF($A$1,AB885,"d")+1,"-")</f>
        <v>94</v>
      </c>
      <c r="S885" s="1" t="str">
        <f ca="1">IF(AND(M885="×",OR(N885="×",N885="")),DATEDIF($A$1,AA885,"d"),"-")</f>
        <v>-</v>
      </c>
      <c r="T885" s="10">
        <f t="shared" ca="1" si="191"/>
        <v>365</v>
      </c>
      <c r="U885" s="11">
        <f t="shared" si="192"/>
        <v>0.99930555555555556</v>
      </c>
      <c r="V885" s="11" t="str">
        <f t="shared" ca="1" si="193"/>
        <v>いつでも</v>
      </c>
      <c r="W885" s="7">
        <f ca="1">IF(OR(M885="〇",N885="〇"),IF(E885&lt;=$C$1,YEAR(TODAY()),YEAR(TODAY())-1),IF(E885&lt;=$C$1,YEAR(TODAY())+1,YEAR(TODAY())))</f>
        <v>2021</v>
      </c>
      <c r="X885" s="7" t="str">
        <f t="shared" si="185"/>
        <v>0101</v>
      </c>
      <c r="Y885" s="7">
        <f ca="1">IF(H885&lt;$C$1,YEAR(TODAY())+1,YEAR(TODAY()))</f>
        <v>2021</v>
      </c>
      <c r="Z885" s="8" t="str">
        <f t="shared" si="186"/>
        <v>1231</v>
      </c>
      <c r="AA885" s="9">
        <f t="shared" ca="1" si="194"/>
        <v>44197</v>
      </c>
      <c r="AB885" s="9">
        <f t="shared" ca="1" si="195"/>
        <v>44561</v>
      </c>
    </row>
    <row r="886" spans="1:28" x14ac:dyDescent="0.7">
      <c r="A886" s="1" t="s">
        <v>901</v>
      </c>
      <c r="B886" s="1" t="s">
        <v>115</v>
      </c>
      <c r="C886" s="1">
        <v>1</v>
      </c>
      <c r="E886" s="4">
        <v>101</v>
      </c>
      <c r="F886" s="4" t="str">
        <f t="shared" si="187"/>
        <v/>
      </c>
      <c r="G886" s="4" t="str">
        <f t="shared" si="188"/>
        <v/>
      </c>
      <c r="H886" s="4">
        <v>1231</v>
      </c>
      <c r="I886" s="3">
        <v>0</v>
      </c>
      <c r="J886" s="3" t="str">
        <f t="shared" si="189"/>
        <v/>
      </c>
      <c r="K886" s="3" t="str">
        <f t="shared" si="190"/>
        <v/>
      </c>
      <c r="L886" s="11">
        <v>0.99930555555555556</v>
      </c>
      <c r="M886" s="1" t="str">
        <f ca="1">IF(E886&lt;=H886,IF(AND($C$1&gt;=E886,$C$1&lt;=H886),"〇","×"),IF(AND($C$1&gt;=E886,$C$1&lt;=F886),"〇","×"))</f>
        <v>〇</v>
      </c>
      <c r="N886" s="1" t="str">
        <f>IF(E886&gt;H886,IF(AND($C$1&gt;=G886,$C$1&lt;=H886),"〇","×"),"")</f>
        <v/>
      </c>
      <c r="O886" s="1" t="str">
        <f t="shared" ca="1" si="196"/>
        <v>〇</v>
      </c>
      <c r="P886" s="1" t="str">
        <f t="shared" si="197"/>
        <v/>
      </c>
      <c r="Q886" s="1" t="str">
        <f t="shared" ca="1" si="198"/>
        <v>◎</v>
      </c>
      <c r="R886" s="1">
        <f ca="1">IF(OR(M886="〇",N886="〇"),DATEDIF($A$1,AB886,"d")+1,"-")</f>
        <v>94</v>
      </c>
      <c r="S886" s="1" t="str">
        <f ca="1">IF(AND(M886="×",OR(N886="×",N886="")),DATEDIF($A$1,AA886,"d"),"-")</f>
        <v>-</v>
      </c>
      <c r="T886" s="10">
        <f t="shared" ca="1" si="191"/>
        <v>365</v>
      </c>
      <c r="U886" s="11">
        <f t="shared" si="192"/>
        <v>0.99930555555555556</v>
      </c>
      <c r="V886" s="11" t="str">
        <f t="shared" ca="1" si="193"/>
        <v>いつでも</v>
      </c>
      <c r="W886" s="7">
        <f ca="1">IF(OR(M886="〇",N886="〇"),IF(E886&lt;=$C$1,YEAR(TODAY()),YEAR(TODAY())-1),IF(E886&lt;=$C$1,YEAR(TODAY())+1,YEAR(TODAY())))</f>
        <v>2021</v>
      </c>
      <c r="X886" s="7" t="str">
        <f t="shared" si="185"/>
        <v>0101</v>
      </c>
      <c r="Y886" s="7">
        <f ca="1">IF(H886&lt;$C$1,YEAR(TODAY())+1,YEAR(TODAY()))</f>
        <v>2021</v>
      </c>
      <c r="Z886" s="8" t="str">
        <f t="shared" si="186"/>
        <v>1231</v>
      </c>
      <c r="AA886" s="9">
        <f t="shared" ca="1" si="194"/>
        <v>44197</v>
      </c>
      <c r="AB886" s="9">
        <f t="shared" ca="1" si="195"/>
        <v>44561</v>
      </c>
    </row>
    <row r="887" spans="1:28" x14ac:dyDescent="0.7">
      <c r="A887" s="1" t="s">
        <v>902</v>
      </c>
      <c r="B887" s="1" t="s">
        <v>117</v>
      </c>
      <c r="C887" s="1">
        <v>1</v>
      </c>
      <c r="E887" s="4">
        <v>101</v>
      </c>
      <c r="F887" s="4" t="str">
        <f t="shared" si="187"/>
        <v/>
      </c>
      <c r="G887" s="4" t="str">
        <f t="shared" si="188"/>
        <v/>
      </c>
      <c r="H887" s="4">
        <v>1231</v>
      </c>
      <c r="I887" s="3">
        <v>0</v>
      </c>
      <c r="J887" s="3" t="str">
        <f t="shared" si="189"/>
        <v/>
      </c>
      <c r="K887" s="3" t="str">
        <f t="shared" si="190"/>
        <v/>
      </c>
      <c r="L887" s="11">
        <v>0.99930555555555556</v>
      </c>
      <c r="M887" s="1" t="str">
        <f ca="1">IF(E887&lt;=H887,IF(AND($C$1&gt;=E887,$C$1&lt;=H887),"〇","×"),IF(AND($C$1&gt;=E887,$C$1&lt;=F887),"〇","×"))</f>
        <v>〇</v>
      </c>
      <c r="N887" s="1" t="str">
        <f>IF(E887&gt;H887,IF(AND($C$1&gt;=G887,$C$1&lt;=H887),"〇","×"),"")</f>
        <v/>
      </c>
      <c r="O887" s="1" t="str">
        <f t="shared" ca="1" si="196"/>
        <v>〇</v>
      </c>
      <c r="P887" s="1" t="str">
        <f t="shared" si="197"/>
        <v/>
      </c>
      <c r="Q887" s="1" t="str">
        <f t="shared" ca="1" si="198"/>
        <v>◎</v>
      </c>
      <c r="R887" s="1">
        <f ca="1">IF(OR(M887="〇",N887="〇"),DATEDIF($A$1,AB887,"d")+1,"-")</f>
        <v>94</v>
      </c>
      <c r="S887" s="1" t="str">
        <f ca="1">IF(AND(M887="×",OR(N887="×",N887="")),DATEDIF($A$1,AA887,"d"),"-")</f>
        <v>-</v>
      </c>
      <c r="T887" s="10">
        <f t="shared" ca="1" si="191"/>
        <v>365</v>
      </c>
      <c r="U887" s="11">
        <f t="shared" si="192"/>
        <v>0.99930555555555556</v>
      </c>
      <c r="V887" s="11" t="str">
        <f t="shared" ca="1" si="193"/>
        <v>いつでも</v>
      </c>
      <c r="W887" s="7">
        <f ca="1">IF(OR(M887="〇",N887="〇"),IF(E887&lt;=$C$1,YEAR(TODAY()),YEAR(TODAY())-1),IF(E887&lt;=$C$1,YEAR(TODAY())+1,YEAR(TODAY())))</f>
        <v>2021</v>
      </c>
      <c r="X887" s="7" t="str">
        <f t="shared" si="185"/>
        <v>0101</v>
      </c>
      <c r="Y887" s="7">
        <f ca="1">IF(H887&lt;$C$1,YEAR(TODAY())+1,YEAR(TODAY()))</f>
        <v>2021</v>
      </c>
      <c r="Z887" s="8" t="str">
        <f t="shared" si="186"/>
        <v>1231</v>
      </c>
      <c r="AA887" s="9">
        <f t="shared" ca="1" si="194"/>
        <v>44197</v>
      </c>
      <c r="AB887" s="9">
        <f t="shared" ca="1" si="195"/>
        <v>44561</v>
      </c>
    </row>
    <row r="888" spans="1:28" x14ac:dyDescent="0.7">
      <c r="A888" s="1" t="s">
        <v>903</v>
      </c>
      <c r="B888" s="1" t="s">
        <v>115</v>
      </c>
      <c r="C888" s="1">
        <v>1</v>
      </c>
      <c r="E888" s="4">
        <v>101</v>
      </c>
      <c r="F888" s="4" t="str">
        <f t="shared" si="187"/>
        <v/>
      </c>
      <c r="G888" s="4" t="str">
        <f t="shared" si="188"/>
        <v/>
      </c>
      <c r="H888" s="4">
        <v>1231</v>
      </c>
      <c r="I888" s="3">
        <v>0</v>
      </c>
      <c r="J888" s="3" t="str">
        <f t="shared" si="189"/>
        <v/>
      </c>
      <c r="K888" s="3" t="str">
        <f t="shared" si="190"/>
        <v/>
      </c>
      <c r="L888" s="11">
        <v>0.99930555555555556</v>
      </c>
      <c r="M888" s="1" t="str">
        <f ca="1">IF(E888&lt;=H888,IF(AND($C$1&gt;=E888,$C$1&lt;=H888),"〇","×"),IF(AND($C$1&gt;=E888,$C$1&lt;=F888),"〇","×"))</f>
        <v>〇</v>
      </c>
      <c r="N888" s="1" t="str">
        <f>IF(E888&gt;H888,IF(AND($C$1&gt;=G888,$C$1&lt;=H888),"〇","×"),"")</f>
        <v/>
      </c>
      <c r="O888" s="1" t="str">
        <f t="shared" ca="1" si="196"/>
        <v>〇</v>
      </c>
      <c r="P888" s="1" t="str">
        <f t="shared" si="197"/>
        <v/>
      </c>
      <c r="Q888" s="1" t="str">
        <f t="shared" ca="1" si="198"/>
        <v>◎</v>
      </c>
      <c r="R888" s="1">
        <f ca="1">IF(OR(M888="〇",N888="〇"),DATEDIF($A$1,AB888,"d")+1,"-")</f>
        <v>94</v>
      </c>
      <c r="S888" s="1" t="str">
        <f ca="1">IF(AND(M888="×",OR(N888="×",N888="")),DATEDIF($A$1,AA888,"d"),"-")</f>
        <v>-</v>
      </c>
      <c r="T888" s="10">
        <f t="shared" ca="1" si="191"/>
        <v>365</v>
      </c>
      <c r="U888" s="11">
        <f t="shared" si="192"/>
        <v>0.99930555555555556</v>
      </c>
      <c r="V888" s="11" t="str">
        <f t="shared" ca="1" si="193"/>
        <v>いつでも</v>
      </c>
      <c r="W888" s="7">
        <f ca="1">IF(OR(M888="〇",N888="〇"),IF(E888&lt;=$C$1,YEAR(TODAY()),YEAR(TODAY())-1),IF(E888&lt;=$C$1,YEAR(TODAY())+1,YEAR(TODAY())))</f>
        <v>2021</v>
      </c>
      <c r="X888" s="7" t="str">
        <f t="shared" si="185"/>
        <v>0101</v>
      </c>
      <c r="Y888" s="7">
        <f ca="1">IF(H888&lt;$C$1,YEAR(TODAY())+1,YEAR(TODAY()))</f>
        <v>2021</v>
      </c>
      <c r="Z888" s="8" t="str">
        <f t="shared" si="186"/>
        <v>1231</v>
      </c>
      <c r="AA888" s="9">
        <f t="shared" ca="1" si="194"/>
        <v>44197</v>
      </c>
      <c r="AB888" s="9">
        <f t="shared" ca="1" si="195"/>
        <v>44561</v>
      </c>
    </row>
    <row r="889" spans="1:28" x14ac:dyDescent="0.7">
      <c r="A889" s="1" t="s">
        <v>904</v>
      </c>
      <c r="B889" s="1" t="s">
        <v>60</v>
      </c>
      <c r="C889" s="1">
        <v>2</v>
      </c>
      <c r="E889" s="4">
        <v>101</v>
      </c>
      <c r="F889" s="4" t="str">
        <f t="shared" si="187"/>
        <v/>
      </c>
      <c r="G889" s="4" t="str">
        <f t="shared" si="188"/>
        <v/>
      </c>
      <c r="H889" s="4">
        <v>1231</v>
      </c>
      <c r="I889" s="3">
        <v>0</v>
      </c>
      <c r="J889" s="3" t="str">
        <f t="shared" si="189"/>
        <v/>
      </c>
      <c r="K889" s="3" t="str">
        <f t="shared" si="190"/>
        <v/>
      </c>
      <c r="L889" s="11">
        <v>0.99930555555555556</v>
      </c>
      <c r="M889" s="1" t="str">
        <f ca="1">IF(E889&lt;=H889,IF(AND($C$1&gt;=E889,$C$1&lt;=H889),"〇","×"),IF(AND($C$1&gt;=E889,$C$1&lt;=F889),"〇","×"))</f>
        <v>〇</v>
      </c>
      <c r="N889" s="1" t="str">
        <f>IF(E889&gt;H889,IF(AND($C$1&gt;=G889,$C$1&lt;=H889),"〇","×"),"")</f>
        <v/>
      </c>
      <c r="O889" s="1" t="str">
        <f t="shared" ca="1" si="196"/>
        <v>〇</v>
      </c>
      <c r="P889" s="1" t="str">
        <f t="shared" si="197"/>
        <v/>
      </c>
      <c r="Q889" s="1" t="str">
        <f t="shared" ca="1" si="198"/>
        <v>◎</v>
      </c>
      <c r="R889" s="1">
        <f ca="1">IF(OR(M889="〇",N889="〇"),DATEDIF($A$1,AB889,"d")+1,"-")</f>
        <v>94</v>
      </c>
      <c r="S889" s="1" t="str">
        <f ca="1">IF(AND(M889="×",OR(N889="×",N889="")),DATEDIF($A$1,AA889,"d"),"-")</f>
        <v>-</v>
      </c>
      <c r="T889" s="10">
        <f t="shared" ca="1" si="191"/>
        <v>365</v>
      </c>
      <c r="U889" s="11">
        <f t="shared" si="192"/>
        <v>0.99930555555555556</v>
      </c>
      <c r="V889" s="11" t="str">
        <f t="shared" ca="1" si="193"/>
        <v>いつでも</v>
      </c>
      <c r="W889" s="7">
        <f ca="1">IF(OR(M889="〇",N889="〇"),IF(E889&lt;=$C$1,YEAR(TODAY()),YEAR(TODAY())-1),IF(E889&lt;=$C$1,YEAR(TODAY())+1,YEAR(TODAY())))</f>
        <v>2021</v>
      </c>
      <c r="X889" s="7" t="str">
        <f t="shared" si="185"/>
        <v>0101</v>
      </c>
      <c r="Y889" s="7">
        <f ca="1">IF(H889&lt;$C$1,YEAR(TODAY())+1,YEAR(TODAY()))</f>
        <v>2021</v>
      </c>
      <c r="Z889" s="8" t="str">
        <f t="shared" si="186"/>
        <v>1231</v>
      </c>
      <c r="AA889" s="9">
        <f t="shared" ca="1" si="194"/>
        <v>44197</v>
      </c>
      <c r="AB889" s="9">
        <f t="shared" ca="1" si="195"/>
        <v>44561</v>
      </c>
    </row>
    <row r="890" spans="1:28" x14ac:dyDescent="0.7">
      <c r="A890" s="1" t="s">
        <v>905</v>
      </c>
      <c r="B890" s="1" t="s">
        <v>114</v>
      </c>
      <c r="C890" s="1">
        <v>2</v>
      </c>
      <c r="E890" s="4">
        <v>101</v>
      </c>
      <c r="F890" s="4" t="str">
        <f t="shared" si="187"/>
        <v/>
      </c>
      <c r="G890" s="4" t="str">
        <f t="shared" si="188"/>
        <v/>
      </c>
      <c r="H890" s="4">
        <v>1231</v>
      </c>
      <c r="I890" s="3">
        <v>0</v>
      </c>
      <c r="J890" s="3" t="str">
        <f t="shared" si="189"/>
        <v/>
      </c>
      <c r="K890" s="3" t="str">
        <f t="shared" si="190"/>
        <v/>
      </c>
      <c r="L890" s="11">
        <v>0.99930555555555556</v>
      </c>
      <c r="M890" s="1" t="str">
        <f ca="1">IF(E890&lt;=H890,IF(AND($C$1&gt;=E890,$C$1&lt;=H890),"〇","×"),IF(AND($C$1&gt;=E890,$C$1&lt;=F890),"〇","×"))</f>
        <v>〇</v>
      </c>
      <c r="N890" s="1" t="str">
        <f>IF(E890&gt;H890,IF(AND($C$1&gt;=G890,$C$1&lt;=H890),"〇","×"),"")</f>
        <v/>
      </c>
      <c r="O890" s="1" t="str">
        <f t="shared" ca="1" si="196"/>
        <v>〇</v>
      </c>
      <c r="P890" s="1" t="str">
        <f t="shared" si="197"/>
        <v/>
      </c>
      <c r="Q890" s="1" t="str">
        <f t="shared" ca="1" si="198"/>
        <v>◎</v>
      </c>
      <c r="R890" s="1">
        <f ca="1">IF(OR(M890="〇",N890="〇"),DATEDIF($A$1,AB890,"d")+1,"-")</f>
        <v>94</v>
      </c>
      <c r="S890" s="1" t="str">
        <f ca="1">IF(AND(M890="×",OR(N890="×",N890="")),DATEDIF($A$1,AA890,"d"),"-")</f>
        <v>-</v>
      </c>
      <c r="T890" s="10">
        <f t="shared" ca="1" si="191"/>
        <v>365</v>
      </c>
      <c r="U890" s="11">
        <f t="shared" si="192"/>
        <v>0.99930555555555556</v>
      </c>
      <c r="V890" s="11" t="str">
        <f t="shared" ca="1" si="193"/>
        <v>いつでも</v>
      </c>
      <c r="W890" s="7">
        <f ca="1">IF(OR(M890="〇",N890="〇"),IF(E890&lt;=$C$1,YEAR(TODAY()),YEAR(TODAY())-1),IF(E890&lt;=$C$1,YEAR(TODAY())+1,YEAR(TODAY())))</f>
        <v>2021</v>
      </c>
      <c r="X890" s="7" t="str">
        <f t="shared" si="185"/>
        <v>0101</v>
      </c>
      <c r="Y890" s="7">
        <f ca="1">IF(H890&lt;$C$1,YEAR(TODAY())+1,YEAR(TODAY()))</f>
        <v>2021</v>
      </c>
      <c r="Z890" s="8" t="str">
        <f t="shared" si="186"/>
        <v>1231</v>
      </c>
      <c r="AA890" s="9">
        <f t="shared" ca="1" si="194"/>
        <v>44197</v>
      </c>
      <c r="AB890" s="9">
        <f t="shared" ca="1" si="195"/>
        <v>44561</v>
      </c>
    </row>
    <row r="891" spans="1:28" x14ac:dyDescent="0.7">
      <c r="A891" s="1" t="s">
        <v>906</v>
      </c>
      <c r="B891" s="1" t="s">
        <v>116</v>
      </c>
      <c r="C891" s="1">
        <v>2</v>
      </c>
      <c r="E891" s="4">
        <v>101</v>
      </c>
      <c r="F891" s="4" t="str">
        <f t="shared" si="187"/>
        <v/>
      </c>
      <c r="G891" s="4" t="str">
        <f t="shared" si="188"/>
        <v/>
      </c>
      <c r="H891" s="4">
        <v>1231</v>
      </c>
      <c r="I891" s="3">
        <v>0</v>
      </c>
      <c r="J891" s="3" t="str">
        <f t="shared" si="189"/>
        <v/>
      </c>
      <c r="K891" s="3" t="str">
        <f t="shared" si="190"/>
        <v/>
      </c>
      <c r="L891" s="11">
        <v>0.99930555555555556</v>
      </c>
      <c r="M891" s="1" t="str">
        <f ca="1">IF(E891&lt;=H891,IF(AND($C$1&gt;=E891,$C$1&lt;=H891),"〇","×"),IF(AND($C$1&gt;=E891,$C$1&lt;=F891),"〇","×"))</f>
        <v>〇</v>
      </c>
      <c r="N891" s="1" t="str">
        <f>IF(E891&gt;H891,IF(AND($C$1&gt;=G891,$C$1&lt;=H891),"〇","×"),"")</f>
        <v/>
      </c>
      <c r="O891" s="1" t="str">
        <f t="shared" ca="1" si="196"/>
        <v>〇</v>
      </c>
      <c r="P891" s="1" t="str">
        <f t="shared" si="197"/>
        <v/>
      </c>
      <c r="Q891" s="1" t="str">
        <f t="shared" ca="1" si="198"/>
        <v>◎</v>
      </c>
      <c r="R891" s="1">
        <f ca="1">IF(OR(M891="〇",N891="〇"),DATEDIF($A$1,AB891,"d")+1,"-")</f>
        <v>94</v>
      </c>
      <c r="S891" s="1" t="str">
        <f ca="1">IF(AND(M891="×",OR(N891="×",N891="")),DATEDIF($A$1,AA891,"d"),"-")</f>
        <v>-</v>
      </c>
      <c r="T891" s="10">
        <f t="shared" ca="1" si="191"/>
        <v>365</v>
      </c>
      <c r="U891" s="11">
        <f t="shared" si="192"/>
        <v>0.99930555555555556</v>
      </c>
      <c r="V891" s="11" t="str">
        <f t="shared" ca="1" si="193"/>
        <v>いつでも</v>
      </c>
      <c r="W891" s="7">
        <f ca="1">IF(OR(M891="〇",N891="〇"),IF(E891&lt;=$C$1,YEAR(TODAY()),YEAR(TODAY())-1),IF(E891&lt;=$C$1,YEAR(TODAY())+1,YEAR(TODAY())))</f>
        <v>2021</v>
      </c>
      <c r="X891" s="7" t="str">
        <f t="shared" si="185"/>
        <v>0101</v>
      </c>
      <c r="Y891" s="7">
        <f ca="1">IF(H891&lt;$C$1,YEAR(TODAY())+1,YEAR(TODAY()))</f>
        <v>2021</v>
      </c>
      <c r="Z891" s="8" t="str">
        <f t="shared" si="186"/>
        <v>1231</v>
      </c>
      <c r="AA891" s="9">
        <f t="shared" ca="1" si="194"/>
        <v>44197</v>
      </c>
      <c r="AB891" s="9">
        <f t="shared" ca="1" si="195"/>
        <v>44561</v>
      </c>
    </row>
    <row r="892" spans="1:28" x14ac:dyDescent="0.7">
      <c r="A892" s="1" t="s">
        <v>907</v>
      </c>
      <c r="B892" s="1" t="s">
        <v>115</v>
      </c>
      <c r="C892" s="1">
        <v>2</v>
      </c>
      <c r="E892" s="4">
        <v>101</v>
      </c>
      <c r="F892" s="4" t="str">
        <f t="shared" si="187"/>
        <v/>
      </c>
      <c r="G892" s="4" t="str">
        <f t="shared" si="188"/>
        <v/>
      </c>
      <c r="H892" s="4">
        <v>1231</v>
      </c>
      <c r="I892" s="3">
        <v>0</v>
      </c>
      <c r="J892" s="3" t="str">
        <f t="shared" si="189"/>
        <v/>
      </c>
      <c r="K892" s="3" t="str">
        <f t="shared" si="190"/>
        <v/>
      </c>
      <c r="L892" s="11">
        <v>0.99930555555555556</v>
      </c>
      <c r="M892" s="1" t="str">
        <f ca="1">IF(E892&lt;=H892,IF(AND($C$1&gt;=E892,$C$1&lt;=H892),"〇","×"),IF(AND($C$1&gt;=E892,$C$1&lt;=F892),"〇","×"))</f>
        <v>〇</v>
      </c>
      <c r="N892" s="1" t="str">
        <f>IF(E892&gt;H892,IF(AND($C$1&gt;=G892,$C$1&lt;=H892),"〇","×"),"")</f>
        <v/>
      </c>
      <c r="O892" s="1" t="str">
        <f t="shared" ca="1" si="196"/>
        <v>〇</v>
      </c>
      <c r="P892" s="1" t="str">
        <f t="shared" si="197"/>
        <v/>
      </c>
      <c r="Q892" s="1" t="str">
        <f t="shared" ca="1" si="198"/>
        <v>◎</v>
      </c>
      <c r="R892" s="1">
        <f ca="1">IF(OR(M892="〇",N892="〇"),DATEDIF($A$1,AB892,"d")+1,"-")</f>
        <v>94</v>
      </c>
      <c r="S892" s="1" t="str">
        <f ca="1">IF(AND(M892="×",OR(N892="×",N892="")),DATEDIF($A$1,AA892,"d"),"-")</f>
        <v>-</v>
      </c>
      <c r="T892" s="10">
        <f t="shared" ca="1" si="191"/>
        <v>365</v>
      </c>
      <c r="U892" s="11">
        <f t="shared" si="192"/>
        <v>0.99930555555555556</v>
      </c>
      <c r="V892" s="11" t="str">
        <f t="shared" ca="1" si="193"/>
        <v>いつでも</v>
      </c>
      <c r="W892" s="7">
        <f ca="1">IF(OR(M892="〇",N892="〇"),IF(E892&lt;=$C$1,YEAR(TODAY()),YEAR(TODAY())-1),IF(E892&lt;=$C$1,YEAR(TODAY())+1,YEAR(TODAY())))</f>
        <v>2021</v>
      </c>
      <c r="X892" s="7" t="str">
        <f t="shared" si="185"/>
        <v>0101</v>
      </c>
      <c r="Y892" s="7">
        <f ca="1">IF(H892&lt;$C$1,YEAR(TODAY())+1,YEAR(TODAY()))</f>
        <v>2021</v>
      </c>
      <c r="Z892" s="8" t="str">
        <f t="shared" si="186"/>
        <v>1231</v>
      </c>
      <c r="AA892" s="9">
        <f t="shared" ca="1" si="194"/>
        <v>44197</v>
      </c>
      <c r="AB892" s="9">
        <f t="shared" ca="1" si="195"/>
        <v>44561</v>
      </c>
    </row>
    <row r="893" spans="1:28" x14ac:dyDescent="0.7">
      <c r="A893" s="1" t="s">
        <v>908</v>
      </c>
      <c r="B893" s="1" t="s">
        <v>117</v>
      </c>
      <c r="C893" s="1">
        <v>1</v>
      </c>
      <c r="E893" s="4">
        <v>101</v>
      </c>
      <c r="F893" s="4" t="str">
        <f t="shared" si="187"/>
        <v/>
      </c>
      <c r="G893" s="4" t="str">
        <f t="shared" si="188"/>
        <v/>
      </c>
      <c r="H893" s="4">
        <v>1231</v>
      </c>
      <c r="I893" s="3">
        <v>0</v>
      </c>
      <c r="J893" s="3" t="str">
        <f t="shared" si="189"/>
        <v/>
      </c>
      <c r="K893" s="3" t="str">
        <f t="shared" si="190"/>
        <v/>
      </c>
      <c r="L893" s="11">
        <v>0.99930555555555556</v>
      </c>
      <c r="M893" s="1" t="str">
        <f ca="1">IF(E893&lt;=H893,IF(AND($C$1&gt;=E893,$C$1&lt;=H893),"〇","×"),IF(AND($C$1&gt;=E893,$C$1&lt;=F893),"〇","×"))</f>
        <v>〇</v>
      </c>
      <c r="N893" s="1" t="str">
        <f>IF(E893&gt;H893,IF(AND($C$1&gt;=G893,$C$1&lt;=H893),"〇","×"),"")</f>
        <v/>
      </c>
      <c r="O893" s="1" t="str">
        <f t="shared" ca="1" si="196"/>
        <v>〇</v>
      </c>
      <c r="P893" s="1" t="str">
        <f t="shared" si="197"/>
        <v/>
      </c>
      <c r="Q893" s="1" t="str">
        <f t="shared" ca="1" si="198"/>
        <v>◎</v>
      </c>
      <c r="R893" s="1">
        <f ca="1">IF(OR(M893="〇",N893="〇"),DATEDIF($A$1,AB893,"d")+1,"-")</f>
        <v>94</v>
      </c>
      <c r="S893" s="1" t="str">
        <f ca="1">IF(AND(M893="×",OR(N893="×",N893="")),DATEDIF($A$1,AA893,"d"),"-")</f>
        <v>-</v>
      </c>
      <c r="T893" s="10">
        <f t="shared" ca="1" si="191"/>
        <v>365</v>
      </c>
      <c r="U893" s="11">
        <f t="shared" si="192"/>
        <v>0.99930555555555556</v>
      </c>
      <c r="V893" s="11" t="str">
        <f t="shared" ca="1" si="193"/>
        <v>いつでも</v>
      </c>
      <c r="W893" s="7">
        <f ca="1">IF(OR(M893="〇",N893="〇"),IF(E893&lt;=$C$1,YEAR(TODAY()),YEAR(TODAY())-1),IF(E893&lt;=$C$1,YEAR(TODAY())+1,YEAR(TODAY())))</f>
        <v>2021</v>
      </c>
      <c r="X893" s="7" t="str">
        <f t="shared" si="185"/>
        <v>0101</v>
      </c>
      <c r="Y893" s="7">
        <f ca="1">IF(H893&lt;$C$1,YEAR(TODAY())+1,YEAR(TODAY()))</f>
        <v>2021</v>
      </c>
      <c r="Z893" s="8" t="str">
        <f t="shared" si="186"/>
        <v>1231</v>
      </c>
      <c r="AA893" s="9">
        <f t="shared" ca="1" si="194"/>
        <v>44197</v>
      </c>
      <c r="AB893" s="9">
        <f t="shared" ca="1" si="195"/>
        <v>44561</v>
      </c>
    </row>
    <row r="894" spans="1:28" x14ac:dyDescent="0.7">
      <c r="A894" s="1" t="s">
        <v>909</v>
      </c>
      <c r="B894" s="1" t="s">
        <v>117</v>
      </c>
      <c r="C894" s="1">
        <v>1</v>
      </c>
      <c r="E894" s="4">
        <v>101</v>
      </c>
      <c r="F894" s="4" t="str">
        <f t="shared" si="187"/>
        <v/>
      </c>
      <c r="G894" s="4" t="str">
        <f t="shared" si="188"/>
        <v/>
      </c>
      <c r="H894" s="4">
        <v>1231</v>
      </c>
      <c r="I894" s="3">
        <v>0</v>
      </c>
      <c r="J894" s="3" t="str">
        <f t="shared" si="189"/>
        <v/>
      </c>
      <c r="K894" s="3" t="str">
        <f t="shared" si="190"/>
        <v/>
      </c>
      <c r="L894" s="11">
        <v>0.99930555555555556</v>
      </c>
      <c r="M894" s="1" t="str">
        <f ca="1">IF(E894&lt;=H894,IF(AND($C$1&gt;=E894,$C$1&lt;=H894),"〇","×"),IF(AND($C$1&gt;=E894,$C$1&lt;=F894),"〇","×"))</f>
        <v>〇</v>
      </c>
      <c r="N894" s="1" t="str">
        <f>IF(E894&gt;H894,IF(AND($C$1&gt;=G894,$C$1&lt;=H894),"〇","×"),"")</f>
        <v/>
      </c>
      <c r="O894" s="1" t="str">
        <f t="shared" ca="1" si="196"/>
        <v>〇</v>
      </c>
      <c r="P894" s="1" t="str">
        <f t="shared" si="197"/>
        <v/>
      </c>
      <c r="Q894" s="1" t="str">
        <f t="shared" ca="1" si="198"/>
        <v>◎</v>
      </c>
      <c r="R894" s="1">
        <f ca="1">IF(OR(M894="〇",N894="〇"),DATEDIF($A$1,AB894,"d")+1,"-")</f>
        <v>94</v>
      </c>
      <c r="S894" s="1" t="str">
        <f ca="1">IF(AND(M894="×",OR(N894="×",N894="")),DATEDIF($A$1,AA894,"d"),"-")</f>
        <v>-</v>
      </c>
      <c r="T894" s="10">
        <f t="shared" ca="1" si="191"/>
        <v>365</v>
      </c>
      <c r="U894" s="11">
        <f t="shared" si="192"/>
        <v>0.99930555555555556</v>
      </c>
      <c r="V894" s="11" t="str">
        <f t="shared" ca="1" si="193"/>
        <v>いつでも</v>
      </c>
      <c r="W894" s="7">
        <f ca="1">IF(OR(M894="〇",N894="〇"),IF(E894&lt;=$C$1,YEAR(TODAY()),YEAR(TODAY())-1),IF(E894&lt;=$C$1,YEAR(TODAY())+1,YEAR(TODAY())))</f>
        <v>2021</v>
      </c>
      <c r="X894" s="7" t="str">
        <f t="shared" si="185"/>
        <v>0101</v>
      </c>
      <c r="Y894" s="7">
        <f ca="1">IF(H894&lt;$C$1,YEAR(TODAY())+1,YEAR(TODAY()))</f>
        <v>2021</v>
      </c>
      <c r="Z894" s="8" t="str">
        <f t="shared" si="186"/>
        <v>1231</v>
      </c>
      <c r="AA894" s="9">
        <f t="shared" ca="1" si="194"/>
        <v>44197</v>
      </c>
      <c r="AB894" s="9">
        <f t="shared" ca="1" si="195"/>
        <v>44561</v>
      </c>
    </row>
    <row r="895" spans="1:28" x14ac:dyDescent="0.7">
      <c r="A895" s="1" t="s">
        <v>910</v>
      </c>
      <c r="B895" s="1" t="s">
        <v>114</v>
      </c>
      <c r="C895" s="1">
        <v>5</v>
      </c>
      <c r="E895" s="4">
        <v>101</v>
      </c>
      <c r="F895" s="4" t="str">
        <f t="shared" si="187"/>
        <v/>
      </c>
      <c r="G895" s="4" t="str">
        <f t="shared" si="188"/>
        <v/>
      </c>
      <c r="H895" s="4">
        <v>1231</v>
      </c>
      <c r="I895" s="3">
        <v>0</v>
      </c>
      <c r="J895" s="3" t="str">
        <f t="shared" si="189"/>
        <v/>
      </c>
      <c r="K895" s="3" t="str">
        <f t="shared" si="190"/>
        <v/>
      </c>
      <c r="L895" s="11">
        <v>0.99930555555555556</v>
      </c>
      <c r="M895" s="1" t="str">
        <f ca="1">IF(E895&lt;=H895,IF(AND($C$1&gt;=E895,$C$1&lt;=H895),"〇","×"),IF(AND($C$1&gt;=E895,$C$1&lt;=F895),"〇","×"))</f>
        <v>〇</v>
      </c>
      <c r="N895" s="1" t="str">
        <f>IF(E895&gt;H895,IF(AND($C$1&gt;=G895,$C$1&lt;=H895),"〇","×"),"")</f>
        <v/>
      </c>
      <c r="O895" s="1" t="str">
        <f t="shared" ca="1" si="196"/>
        <v>〇</v>
      </c>
      <c r="P895" s="1" t="str">
        <f t="shared" si="197"/>
        <v/>
      </c>
      <c r="Q895" s="1" t="str">
        <f t="shared" ca="1" si="198"/>
        <v>◎</v>
      </c>
      <c r="R895" s="1">
        <f ca="1">IF(OR(M895="〇",N895="〇"),DATEDIF($A$1,AB895,"d")+1,"-")</f>
        <v>94</v>
      </c>
      <c r="S895" s="1" t="str">
        <f ca="1">IF(AND(M895="×",OR(N895="×",N895="")),DATEDIF($A$1,AA895,"d"),"-")</f>
        <v>-</v>
      </c>
      <c r="T895" s="10">
        <f t="shared" ca="1" si="191"/>
        <v>365</v>
      </c>
      <c r="U895" s="11">
        <f t="shared" si="192"/>
        <v>0.99930555555555556</v>
      </c>
      <c r="V895" s="11" t="str">
        <f t="shared" ca="1" si="193"/>
        <v>いつでも</v>
      </c>
      <c r="W895" s="7">
        <f ca="1">IF(OR(M895="〇",N895="〇"),IF(E895&lt;=$C$1,YEAR(TODAY()),YEAR(TODAY())-1),IF(E895&lt;=$C$1,YEAR(TODAY())+1,YEAR(TODAY())))</f>
        <v>2021</v>
      </c>
      <c r="X895" s="7" t="str">
        <f t="shared" si="185"/>
        <v>0101</v>
      </c>
      <c r="Y895" s="7">
        <f ca="1">IF(H895&lt;$C$1,YEAR(TODAY())+1,YEAR(TODAY()))</f>
        <v>2021</v>
      </c>
      <c r="Z895" s="8" t="str">
        <f t="shared" si="186"/>
        <v>1231</v>
      </c>
      <c r="AA895" s="9">
        <f t="shared" ca="1" si="194"/>
        <v>44197</v>
      </c>
      <c r="AB895" s="9">
        <f t="shared" ca="1" si="195"/>
        <v>44561</v>
      </c>
    </row>
    <row r="896" spans="1:28" x14ac:dyDescent="0.7">
      <c r="A896" s="1" t="s">
        <v>911</v>
      </c>
      <c r="B896" s="1" t="s">
        <v>114</v>
      </c>
      <c r="C896" s="1">
        <v>4</v>
      </c>
      <c r="E896" s="4">
        <v>101</v>
      </c>
      <c r="F896" s="4" t="str">
        <f t="shared" si="187"/>
        <v/>
      </c>
      <c r="G896" s="4" t="str">
        <f t="shared" si="188"/>
        <v/>
      </c>
      <c r="H896" s="4">
        <v>1231</v>
      </c>
      <c r="I896" s="3">
        <v>0</v>
      </c>
      <c r="J896" s="3" t="str">
        <f t="shared" si="189"/>
        <v/>
      </c>
      <c r="K896" s="3" t="str">
        <f t="shared" si="190"/>
        <v/>
      </c>
      <c r="L896" s="11">
        <v>0.99930555555555556</v>
      </c>
      <c r="M896" s="1" t="str">
        <f ca="1">IF(E896&lt;=H896,IF(AND($C$1&gt;=E896,$C$1&lt;=H896),"〇","×"),IF(AND($C$1&gt;=E896,$C$1&lt;=F896),"〇","×"))</f>
        <v>〇</v>
      </c>
      <c r="N896" s="1" t="str">
        <f>IF(E896&gt;H896,IF(AND($C$1&gt;=G896,$C$1&lt;=H896),"〇","×"),"")</f>
        <v/>
      </c>
      <c r="O896" s="1" t="str">
        <f t="shared" ca="1" si="196"/>
        <v>〇</v>
      </c>
      <c r="P896" s="1" t="str">
        <f t="shared" si="197"/>
        <v/>
      </c>
      <c r="Q896" s="1" t="str">
        <f t="shared" ca="1" si="198"/>
        <v>◎</v>
      </c>
      <c r="R896" s="1">
        <f ca="1">IF(OR(M896="〇",N896="〇"),DATEDIF($A$1,AB896,"d")+1,"-")</f>
        <v>94</v>
      </c>
      <c r="S896" s="1" t="str">
        <f ca="1">IF(AND(M896="×",OR(N896="×",N896="")),DATEDIF($A$1,AA896,"d"),"-")</f>
        <v>-</v>
      </c>
      <c r="T896" s="10">
        <f t="shared" ca="1" si="191"/>
        <v>365</v>
      </c>
      <c r="U896" s="11">
        <f t="shared" si="192"/>
        <v>0.99930555555555556</v>
      </c>
      <c r="V896" s="11" t="str">
        <f t="shared" ca="1" si="193"/>
        <v>いつでも</v>
      </c>
      <c r="W896" s="7">
        <f ca="1">IF(OR(M896="〇",N896="〇"),IF(E896&lt;=$C$1,YEAR(TODAY()),YEAR(TODAY())-1),IF(E896&lt;=$C$1,YEAR(TODAY())+1,YEAR(TODAY())))</f>
        <v>2021</v>
      </c>
      <c r="X896" s="7" t="str">
        <f t="shared" si="185"/>
        <v>0101</v>
      </c>
      <c r="Y896" s="7">
        <f ca="1">IF(H896&lt;$C$1,YEAR(TODAY())+1,YEAR(TODAY()))</f>
        <v>2021</v>
      </c>
      <c r="Z896" s="8" t="str">
        <f t="shared" si="186"/>
        <v>1231</v>
      </c>
      <c r="AA896" s="9">
        <f t="shared" ca="1" si="194"/>
        <v>44197</v>
      </c>
      <c r="AB896" s="9">
        <f t="shared" ca="1" si="195"/>
        <v>44561</v>
      </c>
    </row>
    <row r="897" spans="1:28" x14ac:dyDescent="0.7">
      <c r="A897" s="1" t="s">
        <v>912</v>
      </c>
      <c r="B897" s="1" t="s">
        <v>60</v>
      </c>
      <c r="C897" s="1">
        <v>1</v>
      </c>
      <c r="E897" s="4">
        <v>101</v>
      </c>
      <c r="F897" s="4" t="str">
        <f t="shared" si="187"/>
        <v/>
      </c>
      <c r="G897" s="4" t="str">
        <f t="shared" si="188"/>
        <v/>
      </c>
      <c r="H897" s="4">
        <v>1231</v>
      </c>
      <c r="I897" s="3">
        <v>0</v>
      </c>
      <c r="J897" s="3" t="str">
        <f t="shared" si="189"/>
        <v/>
      </c>
      <c r="K897" s="3" t="str">
        <f t="shared" si="190"/>
        <v/>
      </c>
      <c r="L897" s="11">
        <v>0.99930555555555556</v>
      </c>
      <c r="M897" s="1" t="str">
        <f ca="1">IF(E897&lt;=H897,IF(AND($C$1&gt;=E897,$C$1&lt;=H897),"〇","×"),IF(AND($C$1&gt;=E897,$C$1&lt;=F897),"〇","×"))</f>
        <v>〇</v>
      </c>
      <c r="N897" s="1" t="str">
        <f>IF(E897&gt;H897,IF(AND($C$1&gt;=G897,$C$1&lt;=H897),"〇","×"),"")</f>
        <v/>
      </c>
      <c r="O897" s="1" t="str">
        <f t="shared" ca="1" si="196"/>
        <v>〇</v>
      </c>
      <c r="P897" s="1" t="str">
        <f t="shared" si="197"/>
        <v/>
      </c>
      <c r="Q897" s="1" t="str">
        <f t="shared" ca="1" si="198"/>
        <v>◎</v>
      </c>
      <c r="R897" s="1">
        <f ca="1">IF(OR(M897="〇",N897="〇"),DATEDIF($A$1,AB897,"d")+1,"-")</f>
        <v>94</v>
      </c>
      <c r="S897" s="1" t="str">
        <f ca="1">IF(AND(M897="×",OR(N897="×",N897="")),DATEDIF($A$1,AA897,"d"),"-")</f>
        <v>-</v>
      </c>
      <c r="T897" s="10">
        <f t="shared" ca="1" si="191"/>
        <v>365</v>
      </c>
      <c r="U897" s="11">
        <f t="shared" si="192"/>
        <v>0.99930555555555556</v>
      </c>
      <c r="V897" s="11" t="str">
        <f t="shared" ca="1" si="193"/>
        <v>いつでも</v>
      </c>
      <c r="W897" s="7">
        <f ca="1">IF(OR(M897="〇",N897="〇"),IF(E897&lt;=$C$1,YEAR(TODAY()),YEAR(TODAY())-1),IF(E897&lt;=$C$1,YEAR(TODAY())+1,YEAR(TODAY())))</f>
        <v>2021</v>
      </c>
      <c r="X897" s="7" t="str">
        <f t="shared" si="185"/>
        <v>0101</v>
      </c>
      <c r="Y897" s="7">
        <f ca="1">IF(H897&lt;$C$1,YEAR(TODAY())+1,YEAR(TODAY()))</f>
        <v>2021</v>
      </c>
      <c r="Z897" s="8" t="str">
        <f t="shared" si="186"/>
        <v>1231</v>
      </c>
      <c r="AA897" s="9">
        <f t="shared" ca="1" si="194"/>
        <v>44197</v>
      </c>
      <c r="AB897" s="9">
        <f t="shared" ca="1" si="195"/>
        <v>44561</v>
      </c>
    </row>
    <row r="898" spans="1:28" x14ac:dyDescent="0.7">
      <c r="A898" s="1" t="s">
        <v>913</v>
      </c>
      <c r="B898" s="1" t="s">
        <v>114</v>
      </c>
      <c r="C898" s="1">
        <v>1</v>
      </c>
      <c r="E898" s="4">
        <v>101</v>
      </c>
      <c r="F898" s="4" t="str">
        <f t="shared" si="187"/>
        <v/>
      </c>
      <c r="G898" s="4" t="str">
        <f t="shared" si="188"/>
        <v/>
      </c>
      <c r="H898" s="4">
        <v>1231</v>
      </c>
      <c r="I898" s="3">
        <v>0</v>
      </c>
      <c r="J898" s="3" t="str">
        <f t="shared" si="189"/>
        <v/>
      </c>
      <c r="K898" s="3" t="str">
        <f t="shared" si="190"/>
        <v/>
      </c>
      <c r="L898" s="11">
        <v>0.99930555555555556</v>
      </c>
      <c r="M898" s="1" t="str">
        <f ca="1">IF(E898&lt;=H898,IF(AND($C$1&gt;=E898,$C$1&lt;=H898),"〇","×"),IF(AND($C$1&gt;=E898,$C$1&lt;=F898),"〇","×"))</f>
        <v>〇</v>
      </c>
      <c r="N898" s="1" t="str">
        <f>IF(E898&gt;H898,IF(AND($C$1&gt;=G898,$C$1&lt;=H898),"〇","×"),"")</f>
        <v/>
      </c>
      <c r="O898" s="1" t="str">
        <f t="shared" ca="1" si="196"/>
        <v>〇</v>
      </c>
      <c r="P898" s="1" t="str">
        <f t="shared" si="197"/>
        <v/>
      </c>
      <c r="Q898" s="1" t="str">
        <f t="shared" ca="1" si="198"/>
        <v>◎</v>
      </c>
      <c r="R898" s="1">
        <f ca="1">IF(OR(M898="〇",N898="〇"),DATEDIF($A$1,AB898,"d")+1,"-")</f>
        <v>94</v>
      </c>
      <c r="S898" s="1" t="str">
        <f ca="1">IF(AND(M898="×",OR(N898="×",N898="")),DATEDIF($A$1,AA898,"d"),"-")</f>
        <v>-</v>
      </c>
      <c r="T898" s="10">
        <f t="shared" ca="1" si="191"/>
        <v>365</v>
      </c>
      <c r="U898" s="11">
        <f t="shared" si="192"/>
        <v>0.99930555555555556</v>
      </c>
      <c r="V898" s="11" t="str">
        <f t="shared" ca="1" si="193"/>
        <v>いつでも</v>
      </c>
      <c r="W898" s="7">
        <f ca="1">IF(OR(M898="〇",N898="〇"),IF(E898&lt;=$C$1,YEAR(TODAY()),YEAR(TODAY())-1),IF(E898&lt;=$C$1,YEAR(TODAY())+1,YEAR(TODAY())))</f>
        <v>2021</v>
      </c>
      <c r="X898" s="7" t="str">
        <f t="shared" si="185"/>
        <v>0101</v>
      </c>
      <c r="Y898" s="7">
        <f ca="1">IF(H898&lt;$C$1,YEAR(TODAY())+1,YEAR(TODAY()))</f>
        <v>2021</v>
      </c>
      <c r="Z898" s="8" t="str">
        <f t="shared" si="186"/>
        <v>1231</v>
      </c>
      <c r="AA898" s="9">
        <f t="shared" ca="1" si="194"/>
        <v>44197</v>
      </c>
      <c r="AB898" s="9">
        <f t="shared" ca="1" si="195"/>
        <v>44561</v>
      </c>
    </row>
    <row r="899" spans="1:28" x14ac:dyDescent="0.7">
      <c r="A899" s="1" t="s">
        <v>914</v>
      </c>
      <c r="B899" s="1" t="s">
        <v>116</v>
      </c>
      <c r="C899" s="1">
        <v>1</v>
      </c>
      <c r="E899" s="4">
        <v>101</v>
      </c>
      <c r="F899" s="4" t="str">
        <f t="shared" si="187"/>
        <v/>
      </c>
      <c r="G899" s="4" t="str">
        <f t="shared" si="188"/>
        <v/>
      </c>
      <c r="H899" s="4">
        <v>1231</v>
      </c>
      <c r="I899" s="3">
        <v>0</v>
      </c>
      <c r="J899" s="3" t="str">
        <f t="shared" si="189"/>
        <v/>
      </c>
      <c r="K899" s="3" t="str">
        <f t="shared" si="190"/>
        <v/>
      </c>
      <c r="L899" s="11">
        <v>0.99930555555555556</v>
      </c>
      <c r="M899" s="1" t="str">
        <f ca="1">IF(E899&lt;=H899,IF(AND($C$1&gt;=E899,$C$1&lt;=H899),"〇","×"),IF(AND($C$1&gt;=E899,$C$1&lt;=F899),"〇","×"))</f>
        <v>〇</v>
      </c>
      <c r="N899" s="1" t="str">
        <f>IF(E899&gt;H899,IF(AND($C$1&gt;=G899,$C$1&lt;=H899),"〇","×"),"")</f>
        <v/>
      </c>
      <c r="O899" s="1" t="str">
        <f t="shared" ca="1" si="196"/>
        <v>〇</v>
      </c>
      <c r="P899" s="1" t="str">
        <f t="shared" si="197"/>
        <v/>
      </c>
      <c r="Q899" s="1" t="str">
        <f t="shared" ca="1" si="198"/>
        <v>◎</v>
      </c>
      <c r="R899" s="1">
        <f ca="1">IF(OR(M899="〇",N899="〇"),DATEDIF($A$1,AB899,"d")+1,"-")</f>
        <v>94</v>
      </c>
      <c r="S899" s="1" t="str">
        <f ca="1">IF(AND(M899="×",OR(N899="×",N899="")),DATEDIF($A$1,AA899,"d"),"-")</f>
        <v>-</v>
      </c>
      <c r="T899" s="10">
        <f t="shared" ca="1" si="191"/>
        <v>365</v>
      </c>
      <c r="U899" s="11">
        <f t="shared" si="192"/>
        <v>0.99930555555555556</v>
      </c>
      <c r="V899" s="11" t="str">
        <f t="shared" ca="1" si="193"/>
        <v>いつでも</v>
      </c>
      <c r="W899" s="7">
        <f ca="1">IF(OR(M899="〇",N899="〇"),IF(E899&lt;=$C$1,YEAR(TODAY()),YEAR(TODAY())-1),IF(E899&lt;=$C$1,YEAR(TODAY())+1,YEAR(TODAY())))</f>
        <v>2021</v>
      </c>
      <c r="X899" s="7" t="str">
        <f t="shared" si="185"/>
        <v>0101</v>
      </c>
      <c r="Y899" s="7">
        <f ca="1">IF(H899&lt;$C$1,YEAR(TODAY())+1,YEAR(TODAY()))</f>
        <v>2021</v>
      </c>
      <c r="Z899" s="8" t="str">
        <f t="shared" si="186"/>
        <v>1231</v>
      </c>
      <c r="AA899" s="9">
        <f t="shared" ca="1" si="194"/>
        <v>44197</v>
      </c>
      <c r="AB899" s="9">
        <f t="shared" ca="1" si="195"/>
        <v>44561</v>
      </c>
    </row>
    <row r="900" spans="1:28" x14ac:dyDescent="0.7">
      <c r="A900" s="1" t="s">
        <v>915</v>
      </c>
      <c r="B900" s="1" t="s">
        <v>115</v>
      </c>
      <c r="C900" s="1">
        <v>1</v>
      </c>
      <c r="E900" s="4">
        <v>101</v>
      </c>
      <c r="F900" s="4" t="str">
        <f t="shared" si="187"/>
        <v/>
      </c>
      <c r="G900" s="4" t="str">
        <f t="shared" si="188"/>
        <v/>
      </c>
      <c r="H900" s="4">
        <v>1231</v>
      </c>
      <c r="I900" s="3">
        <v>0</v>
      </c>
      <c r="J900" s="3" t="str">
        <f t="shared" si="189"/>
        <v/>
      </c>
      <c r="K900" s="3" t="str">
        <f t="shared" si="190"/>
        <v/>
      </c>
      <c r="L900" s="11">
        <v>0.99930555555555556</v>
      </c>
      <c r="M900" s="1" t="str">
        <f ca="1">IF(E900&lt;=H900,IF(AND($C$1&gt;=E900,$C$1&lt;=H900),"〇","×"),IF(AND($C$1&gt;=E900,$C$1&lt;=F900),"〇","×"))</f>
        <v>〇</v>
      </c>
      <c r="N900" s="1" t="str">
        <f>IF(E900&gt;H900,IF(AND($C$1&gt;=G900,$C$1&lt;=H900),"〇","×"),"")</f>
        <v/>
      </c>
      <c r="O900" s="1" t="str">
        <f t="shared" ca="1" si="196"/>
        <v>〇</v>
      </c>
      <c r="P900" s="1" t="str">
        <f t="shared" si="197"/>
        <v/>
      </c>
      <c r="Q900" s="1" t="str">
        <f t="shared" ca="1" si="198"/>
        <v>◎</v>
      </c>
      <c r="R900" s="1">
        <f ca="1">IF(OR(M900="〇",N900="〇"),DATEDIF($A$1,AB900,"d")+1,"-")</f>
        <v>94</v>
      </c>
      <c r="S900" s="1" t="str">
        <f ca="1">IF(AND(M900="×",OR(N900="×",N900="")),DATEDIF($A$1,AA900,"d"),"-")</f>
        <v>-</v>
      </c>
      <c r="T900" s="10">
        <f t="shared" ca="1" si="191"/>
        <v>365</v>
      </c>
      <c r="U900" s="11">
        <f t="shared" si="192"/>
        <v>0.99930555555555556</v>
      </c>
      <c r="V900" s="11" t="str">
        <f t="shared" ca="1" si="193"/>
        <v>いつでも</v>
      </c>
      <c r="W900" s="7">
        <f ca="1">IF(OR(M900="〇",N900="〇"),IF(E900&lt;=$C$1,YEAR(TODAY()),YEAR(TODAY())-1),IF(E900&lt;=$C$1,YEAR(TODAY())+1,YEAR(TODAY())))</f>
        <v>2021</v>
      </c>
      <c r="X900" s="7" t="str">
        <f t="shared" ref="X900:X963" si="199">TEXT(E900,"0###")</f>
        <v>0101</v>
      </c>
      <c r="Y900" s="7">
        <f ca="1">IF(H900&lt;$C$1,YEAR(TODAY())+1,YEAR(TODAY()))</f>
        <v>2021</v>
      </c>
      <c r="Z900" s="8" t="str">
        <f t="shared" ref="Z900:Z963" si="200">TEXT(H900,"0###")</f>
        <v>1231</v>
      </c>
      <c r="AA900" s="9">
        <f t="shared" ca="1" si="194"/>
        <v>44197</v>
      </c>
      <c r="AB900" s="9">
        <f t="shared" ca="1" si="195"/>
        <v>44561</v>
      </c>
    </row>
    <row r="901" spans="1:28" x14ac:dyDescent="0.7">
      <c r="A901" s="1" t="s">
        <v>916</v>
      </c>
      <c r="B901" s="1" t="s">
        <v>117</v>
      </c>
      <c r="C901" s="1">
        <v>1</v>
      </c>
      <c r="E901" s="4">
        <v>101</v>
      </c>
      <c r="F901" s="4" t="str">
        <f t="shared" ref="F901:F964" si="201">IF(E901&gt;H901,1231,"")</f>
        <v/>
      </c>
      <c r="G901" s="4" t="str">
        <f t="shared" ref="G901:G964" si="202">IF(E901&gt;H901,101,"")</f>
        <v/>
      </c>
      <c r="H901" s="4">
        <v>1231</v>
      </c>
      <c r="I901" s="3">
        <v>0</v>
      </c>
      <c r="J901" s="3" t="str">
        <f t="shared" ref="J901:J964" si="203">IF(I901&gt;L901,TIME(23,59,0),"")</f>
        <v/>
      </c>
      <c r="K901" s="3" t="str">
        <f t="shared" ref="K901:K964" si="204">IF(I901&gt;L901,TIME(0,0,0),"")</f>
        <v/>
      </c>
      <c r="L901" s="11">
        <v>0.99930555555555556</v>
      </c>
      <c r="M901" s="1" t="str">
        <f ca="1">IF(E901&lt;=H901,IF(AND($C$1&gt;=E901,$C$1&lt;=H901),"〇","×"),IF(AND($C$1&gt;=E901,$C$1&lt;=F901),"〇","×"))</f>
        <v>〇</v>
      </c>
      <c r="N901" s="1" t="str">
        <f>IF(E901&gt;H901,IF(AND($C$1&gt;=G901,$C$1&lt;=H901),"〇","×"),"")</f>
        <v/>
      </c>
      <c r="O901" s="1" t="str">
        <f t="shared" ca="1" si="196"/>
        <v>〇</v>
      </c>
      <c r="P901" s="1" t="str">
        <f t="shared" si="197"/>
        <v/>
      </c>
      <c r="Q901" s="1" t="str">
        <f t="shared" ca="1" si="198"/>
        <v>◎</v>
      </c>
      <c r="R901" s="1">
        <f ca="1">IF(OR(M901="〇",N901="〇"),DATEDIF($A$1,AB901,"d")+1,"-")</f>
        <v>94</v>
      </c>
      <c r="S901" s="1" t="str">
        <f ca="1">IF(AND(M901="×",OR(N901="×",N901="")),DATEDIF($A$1,AA901,"d"),"-")</f>
        <v>-</v>
      </c>
      <c r="T901" s="10">
        <f t="shared" ref="T901:T964" ca="1" si="205">DATEDIF(AA901,AB901,"d")+1</f>
        <v>365</v>
      </c>
      <c r="U901" s="11">
        <f t="shared" ref="U901:U964" si="206">IF(I901&lt;L901,L901-I901,I901-L901)</f>
        <v>0.99930555555555556</v>
      </c>
      <c r="V901" s="11" t="str">
        <f t="shared" ref="V901:V964" ca="1" si="207">IF(Q901="◎",IF(U901=0.999305555555556,"いつでも",L901+IF($B$1&gt;L901,1,0)-$B$1),"-")</f>
        <v>いつでも</v>
      </c>
      <c r="W901" s="7">
        <f ca="1">IF(OR(M901="〇",N901="〇"),IF(E901&lt;=$C$1,YEAR(TODAY()),YEAR(TODAY())-1),IF(E901&lt;=$C$1,YEAR(TODAY())+1,YEAR(TODAY())))</f>
        <v>2021</v>
      </c>
      <c r="X901" s="7" t="str">
        <f t="shared" si="199"/>
        <v>0101</v>
      </c>
      <c r="Y901" s="7">
        <f ca="1">IF(H901&lt;$C$1,YEAR(TODAY())+1,YEAR(TODAY()))</f>
        <v>2021</v>
      </c>
      <c r="Z901" s="8" t="str">
        <f t="shared" si="200"/>
        <v>1231</v>
      </c>
      <c r="AA901" s="9">
        <f t="shared" ref="AA901:AA964" ca="1" si="208">DATEVALUE(TEXT(W901&amp;X901,"0000!/00!/00"))</f>
        <v>44197</v>
      </c>
      <c r="AB901" s="9">
        <f t="shared" ref="AB901:AB964" ca="1" si="209">DATEVALUE(TEXT(Y901&amp;Z901,"0000!/00!/00"))</f>
        <v>44561</v>
      </c>
    </row>
    <row r="902" spans="1:28" x14ac:dyDescent="0.7">
      <c r="A902" s="1" t="s">
        <v>917</v>
      </c>
      <c r="B902" s="1" t="s">
        <v>60</v>
      </c>
      <c r="C902" s="1">
        <v>1</v>
      </c>
      <c r="E902" s="4">
        <v>101</v>
      </c>
      <c r="F902" s="4" t="str">
        <f t="shared" si="201"/>
        <v/>
      </c>
      <c r="G902" s="4" t="str">
        <f t="shared" si="202"/>
        <v/>
      </c>
      <c r="H902" s="4">
        <v>1231</v>
      </c>
      <c r="I902" s="3">
        <v>0</v>
      </c>
      <c r="J902" s="3" t="str">
        <f t="shared" si="203"/>
        <v/>
      </c>
      <c r="K902" s="3" t="str">
        <f t="shared" si="204"/>
        <v/>
      </c>
      <c r="L902" s="11">
        <v>0.99930555555555556</v>
      </c>
      <c r="M902" s="1" t="str">
        <f ca="1">IF(E902&lt;=H902,IF(AND($C$1&gt;=E902,$C$1&lt;=H902),"〇","×"),IF(AND($C$1&gt;=E902,$C$1&lt;=F902),"〇","×"))</f>
        <v>〇</v>
      </c>
      <c r="N902" s="1" t="str">
        <f>IF(E902&gt;H902,IF(AND($C$1&gt;=G902,$C$1&lt;=H902),"〇","×"),"")</f>
        <v/>
      </c>
      <c r="O902" s="1" t="str">
        <f t="shared" ca="1" si="196"/>
        <v>〇</v>
      </c>
      <c r="P902" s="1" t="str">
        <f t="shared" si="197"/>
        <v/>
      </c>
      <c r="Q902" s="1" t="str">
        <f t="shared" ca="1" si="198"/>
        <v>◎</v>
      </c>
      <c r="R902" s="1">
        <f ca="1">IF(OR(M902="〇",N902="〇"),DATEDIF($A$1,AB902,"d")+1,"-")</f>
        <v>94</v>
      </c>
      <c r="S902" s="1" t="str">
        <f ca="1">IF(AND(M902="×",OR(N902="×",N902="")),DATEDIF($A$1,AA902,"d"),"-")</f>
        <v>-</v>
      </c>
      <c r="T902" s="10">
        <f t="shared" ca="1" si="205"/>
        <v>365</v>
      </c>
      <c r="U902" s="11">
        <f t="shared" si="206"/>
        <v>0.99930555555555556</v>
      </c>
      <c r="V902" s="11" t="str">
        <f t="shared" ca="1" si="207"/>
        <v>いつでも</v>
      </c>
      <c r="W902" s="7">
        <f ca="1">IF(OR(M902="〇",N902="〇"),IF(E902&lt;=$C$1,YEAR(TODAY()),YEAR(TODAY())-1),IF(E902&lt;=$C$1,YEAR(TODAY())+1,YEAR(TODAY())))</f>
        <v>2021</v>
      </c>
      <c r="X902" s="7" t="str">
        <f t="shared" si="199"/>
        <v>0101</v>
      </c>
      <c r="Y902" s="7">
        <f ca="1">IF(H902&lt;$C$1,YEAR(TODAY())+1,YEAR(TODAY()))</f>
        <v>2021</v>
      </c>
      <c r="Z902" s="8" t="str">
        <f t="shared" si="200"/>
        <v>1231</v>
      </c>
      <c r="AA902" s="9">
        <f t="shared" ca="1" si="208"/>
        <v>44197</v>
      </c>
      <c r="AB902" s="9">
        <f t="shared" ca="1" si="209"/>
        <v>44561</v>
      </c>
    </row>
    <row r="903" spans="1:28" x14ac:dyDescent="0.7">
      <c r="A903" s="1" t="s">
        <v>918</v>
      </c>
      <c r="B903" s="1" t="s">
        <v>114</v>
      </c>
      <c r="C903" s="1">
        <v>1</v>
      </c>
      <c r="E903" s="4">
        <v>101</v>
      </c>
      <c r="F903" s="4" t="str">
        <f t="shared" si="201"/>
        <v/>
      </c>
      <c r="G903" s="4" t="str">
        <f t="shared" si="202"/>
        <v/>
      </c>
      <c r="H903" s="4">
        <v>1231</v>
      </c>
      <c r="I903" s="3">
        <v>0</v>
      </c>
      <c r="J903" s="3" t="str">
        <f t="shared" si="203"/>
        <v/>
      </c>
      <c r="K903" s="3" t="str">
        <f t="shared" si="204"/>
        <v/>
      </c>
      <c r="L903" s="11">
        <v>0.99930555555555556</v>
      </c>
      <c r="M903" s="1" t="str">
        <f ca="1">IF(E903&lt;=H903,IF(AND($C$1&gt;=E903,$C$1&lt;=H903),"〇","×"),IF(AND($C$1&gt;=E903,$C$1&lt;=F903),"〇","×"))</f>
        <v>〇</v>
      </c>
      <c r="N903" s="1" t="str">
        <f>IF(E903&gt;H903,IF(AND($C$1&gt;=G903,$C$1&lt;=H903),"〇","×"),"")</f>
        <v/>
      </c>
      <c r="O903" s="1" t="str">
        <f t="shared" ca="1" si="196"/>
        <v>〇</v>
      </c>
      <c r="P903" s="1" t="str">
        <f t="shared" si="197"/>
        <v/>
      </c>
      <c r="Q903" s="1" t="str">
        <f t="shared" ca="1" si="198"/>
        <v>◎</v>
      </c>
      <c r="R903" s="1">
        <f ca="1">IF(OR(M903="〇",N903="〇"),DATEDIF($A$1,AB903,"d")+1,"-")</f>
        <v>94</v>
      </c>
      <c r="S903" s="1" t="str">
        <f ca="1">IF(AND(M903="×",OR(N903="×",N903="")),DATEDIF($A$1,AA903,"d"),"-")</f>
        <v>-</v>
      </c>
      <c r="T903" s="10">
        <f t="shared" ca="1" si="205"/>
        <v>365</v>
      </c>
      <c r="U903" s="11">
        <f t="shared" si="206"/>
        <v>0.99930555555555556</v>
      </c>
      <c r="V903" s="11" t="str">
        <f t="shared" ca="1" si="207"/>
        <v>いつでも</v>
      </c>
      <c r="W903" s="7">
        <f ca="1">IF(OR(M903="〇",N903="〇"),IF(E903&lt;=$C$1,YEAR(TODAY()),YEAR(TODAY())-1),IF(E903&lt;=$C$1,YEAR(TODAY())+1,YEAR(TODAY())))</f>
        <v>2021</v>
      </c>
      <c r="X903" s="7" t="str">
        <f t="shared" si="199"/>
        <v>0101</v>
      </c>
      <c r="Y903" s="7">
        <f ca="1">IF(H903&lt;$C$1,YEAR(TODAY())+1,YEAR(TODAY()))</f>
        <v>2021</v>
      </c>
      <c r="Z903" s="8" t="str">
        <f t="shared" si="200"/>
        <v>1231</v>
      </c>
      <c r="AA903" s="9">
        <f t="shared" ca="1" si="208"/>
        <v>44197</v>
      </c>
      <c r="AB903" s="9">
        <f t="shared" ca="1" si="209"/>
        <v>44561</v>
      </c>
    </row>
    <row r="904" spans="1:28" x14ac:dyDescent="0.7">
      <c r="A904" s="1" t="s">
        <v>919</v>
      </c>
      <c r="B904" s="1" t="s">
        <v>116</v>
      </c>
      <c r="C904" s="1">
        <v>1</v>
      </c>
      <c r="E904" s="4">
        <v>101</v>
      </c>
      <c r="F904" s="4" t="str">
        <f t="shared" si="201"/>
        <v/>
      </c>
      <c r="G904" s="4" t="str">
        <f t="shared" si="202"/>
        <v/>
      </c>
      <c r="H904" s="4">
        <v>1231</v>
      </c>
      <c r="I904" s="3">
        <v>0</v>
      </c>
      <c r="J904" s="3" t="str">
        <f t="shared" si="203"/>
        <v/>
      </c>
      <c r="K904" s="3" t="str">
        <f t="shared" si="204"/>
        <v/>
      </c>
      <c r="L904" s="11">
        <v>0.99930555555555556</v>
      </c>
      <c r="M904" s="1" t="str">
        <f ca="1">IF(E904&lt;=H904,IF(AND($C$1&gt;=E904,$C$1&lt;=H904),"〇","×"),IF(AND($C$1&gt;=E904,$C$1&lt;=F904),"〇","×"))</f>
        <v>〇</v>
      </c>
      <c r="N904" s="1" t="str">
        <f>IF(E904&gt;H904,IF(AND($C$1&gt;=G904,$C$1&lt;=H904),"〇","×"),"")</f>
        <v/>
      </c>
      <c r="O904" s="1" t="str">
        <f t="shared" ca="1" si="196"/>
        <v>〇</v>
      </c>
      <c r="P904" s="1" t="str">
        <f t="shared" si="197"/>
        <v/>
      </c>
      <c r="Q904" s="1" t="str">
        <f t="shared" ca="1" si="198"/>
        <v>◎</v>
      </c>
      <c r="R904" s="1">
        <f ca="1">IF(OR(M904="〇",N904="〇"),DATEDIF($A$1,AB904,"d")+1,"-")</f>
        <v>94</v>
      </c>
      <c r="S904" s="1" t="str">
        <f ca="1">IF(AND(M904="×",OR(N904="×",N904="")),DATEDIF($A$1,AA904,"d"),"-")</f>
        <v>-</v>
      </c>
      <c r="T904" s="10">
        <f t="shared" ca="1" si="205"/>
        <v>365</v>
      </c>
      <c r="U904" s="11">
        <f t="shared" si="206"/>
        <v>0.99930555555555556</v>
      </c>
      <c r="V904" s="11" t="str">
        <f t="shared" ca="1" si="207"/>
        <v>いつでも</v>
      </c>
      <c r="W904" s="7">
        <f ca="1">IF(OR(M904="〇",N904="〇"),IF(E904&lt;=$C$1,YEAR(TODAY()),YEAR(TODAY())-1),IF(E904&lt;=$C$1,YEAR(TODAY())+1,YEAR(TODAY())))</f>
        <v>2021</v>
      </c>
      <c r="X904" s="7" t="str">
        <f t="shared" si="199"/>
        <v>0101</v>
      </c>
      <c r="Y904" s="7">
        <f ca="1">IF(H904&lt;$C$1,YEAR(TODAY())+1,YEAR(TODAY()))</f>
        <v>2021</v>
      </c>
      <c r="Z904" s="8" t="str">
        <f t="shared" si="200"/>
        <v>1231</v>
      </c>
      <c r="AA904" s="9">
        <f t="shared" ca="1" si="208"/>
        <v>44197</v>
      </c>
      <c r="AB904" s="9">
        <f t="shared" ca="1" si="209"/>
        <v>44561</v>
      </c>
    </row>
    <row r="905" spans="1:28" x14ac:dyDescent="0.7">
      <c r="A905" s="1" t="s">
        <v>920</v>
      </c>
      <c r="B905" s="1" t="s">
        <v>115</v>
      </c>
      <c r="C905" s="1">
        <v>5</v>
      </c>
      <c r="E905" s="4">
        <v>101</v>
      </c>
      <c r="F905" s="4" t="str">
        <f t="shared" si="201"/>
        <v/>
      </c>
      <c r="G905" s="4" t="str">
        <f t="shared" si="202"/>
        <v/>
      </c>
      <c r="H905" s="4">
        <v>1231</v>
      </c>
      <c r="I905" s="3">
        <v>0</v>
      </c>
      <c r="J905" s="3" t="str">
        <f t="shared" si="203"/>
        <v/>
      </c>
      <c r="K905" s="3" t="str">
        <f t="shared" si="204"/>
        <v/>
      </c>
      <c r="L905" s="11">
        <v>0.99930555555555556</v>
      </c>
      <c r="M905" s="1" t="str">
        <f ca="1">IF(E905&lt;=H905,IF(AND($C$1&gt;=E905,$C$1&lt;=H905),"〇","×"),IF(AND($C$1&gt;=E905,$C$1&lt;=F905),"〇","×"))</f>
        <v>〇</v>
      </c>
      <c r="N905" s="1" t="str">
        <f>IF(E905&gt;H905,IF(AND($C$1&gt;=G905,$C$1&lt;=H905),"〇","×"),"")</f>
        <v/>
      </c>
      <c r="O905" s="1" t="str">
        <f t="shared" ca="1" si="196"/>
        <v>〇</v>
      </c>
      <c r="P905" s="1" t="str">
        <f t="shared" si="197"/>
        <v/>
      </c>
      <c r="Q905" s="1" t="str">
        <f t="shared" ca="1" si="198"/>
        <v>◎</v>
      </c>
      <c r="R905" s="1">
        <f ca="1">IF(OR(M905="〇",N905="〇"),DATEDIF($A$1,AB905,"d")+1,"-")</f>
        <v>94</v>
      </c>
      <c r="S905" s="1" t="str">
        <f ca="1">IF(AND(M905="×",OR(N905="×",N905="")),DATEDIF($A$1,AA905,"d"),"-")</f>
        <v>-</v>
      </c>
      <c r="T905" s="10">
        <f t="shared" ca="1" si="205"/>
        <v>365</v>
      </c>
      <c r="U905" s="11">
        <f t="shared" si="206"/>
        <v>0.99930555555555556</v>
      </c>
      <c r="V905" s="11" t="str">
        <f t="shared" ca="1" si="207"/>
        <v>いつでも</v>
      </c>
      <c r="W905" s="7">
        <f ca="1">IF(OR(M905="〇",N905="〇"),IF(E905&lt;=$C$1,YEAR(TODAY()),YEAR(TODAY())-1),IF(E905&lt;=$C$1,YEAR(TODAY())+1,YEAR(TODAY())))</f>
        <v>2021</v>
      </c>
      <c r="X905" s="7" t="str">
        <f t="shared" si="199"/>
        <v>0101</v>
      </c>
      <c r="Y905" s="7">
        <f ca="1">IF(H905&lt;$C$1,YEAR(TODAY())+1,YEAR(TODAY()))</f>
        <v>2021</v>
      </c>
      <c r="Z905" s="8" t="str">
        <f t="shared" si="200"/>
        <v>1231</v>
      </c>
      <c r="AA905" s="9">
        <f t="shared" ca="1" si="208"/>
        <v>44197</v>
      </c>
      <c r="AB905" s="9">
        <f t="shared" ca="1" si="209"/>
        <v>44561</v>
      </c>
    </row>
    <row r="906" spans="1:28" x14ac:dyDescent="0.7">
      <c r="A906" s="1" t="s">
        <v>921</v>
      </c>
      <c r="B906" s="1" t="s">
        <v>117</v>
      </c>
      <c r="C906" s="1">
        <v>4</v>
      </c>
      <c r="E906" s="4">
        <v>101</v>
      </c>
      <c r="F906" s="4" t="str">
        <f t="shared" si="201"/>
        <v/>
      </c>
      <c r="G906" s="4" t="str">
        <f t="shared" si="202"/>
        <v/>
      </c>
      <c r="H906" s="4">
        <v>1231</v>
      </c>
      <c r="I906" s="3">
        <v>0</v>
      </c>
      <c r="J906" s="3" t="str">
        <f t="shared" si="203"/>
        <v/>
      </c>
      <c r="K906" s="3" t="str">
        <f t="shared" si="204"/>
        <v/>
      </c>
      <c r="L906" s="11">
        <v>0.99930555555555556</v>
      </c>
      <c r="M906" s="1" t="str">
        <f ca="1">IF(E906&lt;=H906,IF(AND($C$1&gt;=E906,$C$1&lt;=H906),"〇","×"),IF(AND($C$1&gt;=E906,$C$1&lt;=F906),"〇","×"))</f>
        <v>〇</v>
      </c>
      <c r="N906" s="1" t="str">
        <f>IF(E906&gt;H906,IF(AND($C$1&gt;=G906,$C$1&lt;=H906),"〇","×"),"")</f>
        <v/>
      </c>
      <c r="O906" s="1" t="str">
        <f t="shared" ca="1" si="196"/>
        <v>〇</v>
      </c>
      <c r="P906" s="1" t="str">
        <f t="shared" si="197"/>
        <v/>
      </c>
      <c r="Q906" s="1" t="str">
        <f t="shared" ca="1" si="198"/>
        <v>◎</v>
      </c>
      <c r="R906" s="1">
        <f ca="1">IF(OR(M906="〇",N906="〇"),DATEDIF($A$1,AB906,"d")+1,"-")</f>
        <v>94</v>
      </c>
      <c r="S906" s="1" t="str">
        <f ca="1">IF(AND(M906="×",OR(N906="×",N906="")),DATEDIF($A$1,AA906,"d"),"-")</f>
        <v>-</v>
      </c>
      <c r="T906" s="10">
        <f t="shared" ca="1" si="205"/>
        <v>365</v>
      </c>
      <c r="U906" s="11">
        <f t="shared" si="206"/>
        <v>0.99930555555555556</v>
      </c>
      <c r="V906" s="11" t="str">
        <f t="shared" ca="1" si="207"/>
        <v>いつでも</v>
      </c>
      <c r="W906" s="7">
        <f ca="1">IF(OR(M906="〇",N906="〇"),IF(E906&lt;=$C$1,YEAR(TODAY()),YEAR(TODAY())-1),IF(E906&lt;=$C$1,YEAR(TODAY())+1,YEAR(TODAY())))</f>
        <v>2021</v>
      </c>
      <c r="X906" s="7" t="str">
        <f t="shared" si="199"/>
        <v>0101</v>
      </c>
      <c r="Y906" s="7">
        <f ca="1">IF(H906&lt;$C$1,YEAR(TODAY())+1,YEAR(TODAY()))</f>
        <v>2021</v>
      </c>
      <c r="Z906" s="8" t="str">
        <f t="shared" si="200"/>
        <v>1231</v>
      </c>
      <c r="AA906" s="9">
        <f t="shared" ca="1" si="208"/>
        <v>44197</v>
      </c>
      <c r="AB906" s="9">
        <f t="shared" ca="1" si="209"/>
        <v>44561</v>
      </c>
    </row>
    <row r="907" spans="1:28" x14ac:dyDescent="0.7">
      <c r="A907" s="1" t="s">
        <v>922</v>
      </c>
      <c r="B907" s="1" t="s">
        <v>60</v>
      </c>
      <c r="C907" s="1">
        <v>1</v>
      </c>
      <c r="E907" s="4">
        <v>101</v>
      </c>
      <c r="F907" s="4" t="str">
        <f t="shared" si="201"/>
        <v/>
      </c>
      <c r="G907" s="4" t="str">
        <f t="shared" si="202"/>
        <v/>
      </c>
      <c r="H907" s="4">
        <v>1231</v>
      </c>
      <c r="I907" s="3">
        <v>0</v>
      </c>
      <c r="J907" s="3" t="str">
        <f t="shared" si="203"/>
        <v/>
      </c>
      <c r="K907" s="3" t="str">
        <f t="shared" si="204"/>
        <v/>
      </c>
      <c r="L907" s="11">
        <v>0.99930555555555556</v>
      </c>
      <c r="M907" s="1" t="str">
        <f ca="1">IF(E907&lt;=H907,IF(AND($C$1&gt;=E907,$C$1&lt;=H907),"〇","×"),IF(AND($C$1&gt;=E907,$C$1&lt;=F907),"〇","×"))</f>
        <v>〇</v>
      </c>
      <c r="N907" s="1" t="str">
        <f>IF(E907&gt;H907,IF(AND($C$1&gt;=G907,$C$1&lt;=H907),"〇","×"),"")</f>
        <v/>
      </c>
      <c r="O907" s="1" t="str">
        <f t="shared" ca="1" si="196"/>
        <v>〇</v>
      </c>
      <c r="P907" s="1" t="str">
        <f t="shared" si="197"/>
        <v/>
      </c>
      <c r="Q907" s="1" t="str">
        <f t="shared" ca="1" si="198"/>
        <v>◎</v>
      </c>
      <c r="R907" s="1">
        <f ca="1">IF(OR(M907="〇",N907="〇"),DATEDIF($A$1,AB907,"d")+1,"-")</f>
        <v>94</v>
      </c>
      <c r="S907" s="1" t="str">
        <f ca="1">IF(AND(M907="×",OR(N907="×",N907="")),DATEDIF($A$1,AA907,"d"),"-")</f>
        <v>-</v>
      </c>
      <c r="T907" s="10">
        <f t="shared" ca="1" si="205"/>
        <v>365</v>
      </c>
      <c r="U907" s="11">
        <f t="shared" si="206"/>
        <v>0.99930555555555556</v>
      </c>
      <c r="V907" s="11" t="str">
        <f t="shared" ca="1" si="207"/>
        <v>いつでも</v>
      </c>
      <c r="W907" s="7">
        <f ca="1">IF(OR(M907="〇",N907="〇"),IF(E907&lt;=$C$1,YEAR(TODAY()),YEAR(TODAY())-1),IF(E907&lt;=$C$1,YEAR(TODAY())+1,YEAR(TODAY())))</f>
        <v>2021</v>
      </c>
      <c r="X907" s="7" t="str">
        <f t="shared" si="199"/>
        <v>0101</v>
      </c>
      <c r="Y907" s="7">
        <f ca="1">IF(H907&lt;$C$1,YEAR(TODAY())+1,YEAR(TODAY()))</f>
        <v>2021</v>
      </c>
      <c r="Z907" s="8" t="str">
        <f t="shared" si="200"/>
        <v>1231</v>
      </c>
      <c r="AA907" s="9">
        <f t="shared" ca="1" si="208"/>
        <v>44197</v>
      </c>
      <c r="AB907" s="9">
        <f t="shared" ca="1" si="209"/>
        <v>44561</v>
      </c>
    </row>
    <row r="908" spans="1:28" x14ac:dyDescent="0.7">
      <c r="A908" s="1" t="s">
        <v>923</v>
      </c>
      <c r="B908" s="1" t="s">
        <v>114</v>
      </c>
      <c r="C908" s="1">
        <v>1</v>
      </c>
      <c r="E908" s="4">
        <v>101</v>
      </c>
      <c r="F908" s="4" t="str">
        <f t="shared" si="201"/>
        <v/>
      </c>
      <c r="G908" s="4" t="str">
        <f t="shared" si="202"/>
        <v/>
      </c>
      <c r="H908" s="4">
        <v>1231</v>
      </c>
      <c r="I908" s="3">
        <v>0</v>
      </c>
      <c r="J908" s="3" t="str">
        <f t="shared" si="203"/>
        <v/>
      </c>
      <c r="K908" s="3" t="str">
        <f t="shared" si="204"/>
        <v/>
      </c>
      <c r="L908" s="11">
        <v>0.99930555555555556</v>
      </c>
      <c r="M908" s="1" t="str">
        <f ca="1">IF(E908&lt;=H908,IF(AND($C$1&gt;=E908,$C$1&lt;=H908),"〇","×"),IF(AND($C$1&gt;=E908,$C$1&lt;=F908),"〇","×"))</f>
        <v>〇</v>
      </c>
      <c r="N908" s="1" t="str">
        <f>IF(E908&gt;H908,IF(AND($C$1&gt;=G908,$C$1&lt;=H908),"〇","×"),"")</f>
        <v/>
      </c>
      <c r="O908" s="1" t="str">
        <f t="shared" ca="1" si="196"/>
        <v>〇</v>
      </c>
      <c r="P908" s="1" t="str">
        <f t="shared" si="197"/>
        <v/>
      </c>
      <c r="Q908" s="1" t="str">
        <f t="shared" ca="1" si="198"/>
        <v>◎</v>
      </c>
      <c r="R908" s="1">
        <f ca="1">IF(OR(M908="〇",N908="〇"),DATEDIF($A$1,AB908,"d")+1,"-")</f>
        <v>94</v>
      </c>
      <c r="S908" s="1" t="str">
        <f ca="1">IF(AND(M908="×",OR(N908="×",N908="")),DATEDIF($A$1,AA908,"d"),"-")</f>
        <v>-</v>
      </c>
      <c r="T908" s="10">
        <f t="shared" ca="1" si="205"/>
        <v>365</v>
      </c>
      <c r="U908" s="11">
        <f t="shared" si="206"/>
        <v>0.99930555555555556</v>
      </c>
      <c r="V908" s="11" t="str">
        <f t="shared" ca="1" si="207"/>
        <v>いつでも</v>
      </c>
      <c r="W908" s="7">
        <f ca="1">IF(OR(M908="〇",N908="〇"),IF(E908&lt;=$C$1,YEAR(TODAY()),YEAR(TODAY())-1),IF(E908&lt;=$C$1,YEAR(TODAY())+1,YEAR(TODAY())))</f>
        <v>2021</v>
      </c>
      <c r="X908" s="7" t="str">
        <f t="shared" si="199"/>
        <v>0101</v>
      </c>
      <c r="Y908" s="7">
        <f ca="1">IF(H908&lt;$C$1,YEAR(TODAY())+1,YEAR(TODAY()))</f>
        <v>2021</v>
      </c>
      <c r="Z908" s="8" t="str">
        <f t="shared" si="200"/>
        <v>1231</v>
      </c>
      <c r="AA908" s="9">
        <f t="shared" ca="1" si="208"/>
        <v>44197</v>
      </c>
      <c r="AB908" s="9">
        <f t="shared" ca="1" si="209"/>
        <v>44561</v>
      </c>
    </row>
    <row r="909" spans="1:28" x14ac:dyDescent="0.7">
      <c r="A909" s="1" t="s">
        <v>924</v>
      </c>
      <c r="B909" s="1" t="s">
        <v>116</v>
      </c>
      <c r="C909" s="1">
        <v>1</v>
      </c>
      <c r="E909" s="4">
        <v>101</v>
      </c>
      <c r="F909" s="4" t="str">
        <f t="shared" si="201"/>
        <v/>
      </c>
      <c r="G909" s="4" t="str">
        <f t="shared" si="202"/>
        <v/>
      </c>
      <c r="H909" s="4">
        <v>1231</v>
      </c>
      <c r="I909" s="3">
        <v>0</v>
      </c>
      <c r="J909" s="3" t="str">
        <f t="shared" si="203"/>
        <v/>
      </c>
      <c r="K909" s="3" t="str">
        <f t="shared" si="204"/>
        <v/>
      </c>
      <c r="L909" s="11">
        <v>0.99930555555555556</v>
      </c>
      <c r="M909" s="1" t="str">
        <f ca="1">IF(E909&lt;=H909,IF(AND($C$1&gt;=E909,$C$1&lt;=H909),"〇","×"),IF(AND($C$1&gt;=E909,$C$1&lt;=F909),"〇","×"))</f>
        <v>〇</v>
      </c>
      <c r="N909" s="1" t="str">
        <f>IF(E909&gt;H909,IF(AND($C$1&gt;=G909,$C$1&lt;=H909),"〇","×"),"")</f>
        <v/>
      </c>
      <c r="O909" s="1" t="str">
        <f t="shared" ca="1" si="196"/>
        <v>〇</v>
      </c>
      <c r="P909" s="1" t="str">
        <f t="shared" si="197"/>
        <v/>
      </c>
      <c r="Q909" s="1" t="str">
        <f t="shared" ca="1" si="198"/>
        <v>◎</v>
      </c>
      <c r="R909" s="1">
        <f ca="1">IF(OR(M909="〇",N909="〇"),DATEDIF($A$1,AB909,"d")+1,"-")</f>
        <v>94</v>
      </c>
      <c r="S909" s="1" t="str">
        <f ca="1">IF(AND(M909="×",OR(N909="×",N909="")),DATEDIF($A$1,AA909,"d"),"-")</f>
        <v>-</v>
      </c>
      <c r="T909" s="10">
        <f t="shared" ca="1" si="205"/>
        <v>365</v>
      </c>
      <c r="U909" s="11">
        <f t="shared" si="206"/>
        <v>0.99930555555555556</v>
      </c>
      <c r="V909" s="11" t="str">
        <f t="shared" ca="1" si="207"/>
        <v>いつでも</v>
      </c>
      <c r="W909" s="7">
        <f ca="1">IF(OR(M909="〇",N909="〇"),IF(E909&lt;=$C$1,YEAR(TODAY()),YEAR(TODAY())-1),IF(E909&lt;=$C$1,YEAR(TODAY())+1,YEAR(TODAY())))</f>
        <v>2021</v>
      </c>
      <c r="X909" s="7" t="str">
        <f t="shared" si="199"/>
        <v>0101</v>
      </c>
      <c r="Y909" s="7">
        <f ca="1">IF(H909&lt;$C$1,YEAR(TODAY())+1,YEAR(TODAY()))</f>
        <v>2021</v>
      </c>
      <c r="Z909" s="8" t="str">
        <f t="shared" si="200"/>
        <v>1231</v>
      </c>
      <c r="AA909" s="9">
        <f t="shared" ca="1" si="208"/>
        <v>44197</v>
      </c>
      <c r="AB909" s="9">
        <f t="shared" ca="1" si="209"/>
        <v>44561</v>
      </c>
    </row>
    <row r="910" spans="1:28" x14ac:dyDescent="0.7">
      <c r="A910" s="1" t="s">
        <v>925</v>
      </c>
      <c r="B910" s="1" t="s">
        <v>115</v>
      </c>
      <c r="C910" s="1">
        <v>1</v>
      </c>
      <c r="E910" s="4">
        <v>101</v>
      </c>
      <c r="F910" s="4" t="str">
        <f t="shared" si="201"/>
        <v/>
      </c>
      <c r="G910" s="4" t="str">
        <f t="shared" si="202"/>
        <v/>
      </c>
      <c r="H910" s="4">
        <v>1231</v>
      </c>
      <c r="I910" s="3">
        <v>0</v>
      </c>
      <c r="J910" s="3" t="str">
        <f t="shared" si="203"/>
        <v/>
      </c>
      <c r="K910" s="3" t="str">
        <f t="shared" si="204"/>
        <v/>
      </c>
      <c r="L910" s="11">
        <v>0.99930555555555556</v>
      </c>
      <c r="M910" s="1" t="str">
        <f ca="1">IF(E910&lt;=H910,IF(AND($C$1&gt;=E910,$C$1&lt;=H910),"〇","×"),IF(AND($C$1&gt;=E910,$C$1&lt;=F910),"〇","×"))</f>
        <v>〇</v>
      </c>
      <c r="N910" s="1" t="str">
        <f>IF(E910&gt;H910,IF(AND($C$1&gt;=G910,$C$1&lt;=H910),"〇","×"),"")</f>
        <v/>
      </c>
      <c r="O910" s="1" t="str">
        <f t="shared" ca="1" si="196"/>
        <v>〇</v>
      </c>
      <c r="P910" s="1" t="str">
        <f t="shared" si="197"/>
        <v/>
      </c>
      <c r="Q910" s="1" t="str">
        <f t="shared" ca="1" si="198"/>
        <v>◎</v>
      </c>
      <c r="R910" s="1">
        <f ca="1">IF(OR(M910="〇",N910="〇"),DATEDIF($A$1,AB910,"d")+1,"-")</f>
        <v>94</v>
      </c>
      <c r="S910" s="1" t="str">
        <f ca="1">IF(AND(M910="×",OR(N910="×",N910="")),DATEDIF($A$1,AA910,"d"),"-")</f>
        <v>-</v>
      </c>
      <c r="T910" s="10">
        <f t="shared" ca="1" si="205"/>
        <v>365</v>
      </c>
      <c r="U910" s="11">
        <f t="shared" si="206"/>
        <v>0.99930555555555556</v>
      </c>
      <c r="V910" s="11" t="str">
        <f t="shared" ca="1" si="207"/>
        <v>いつでも</v>
      </c>
      <c r="W910" s="7">
        <f ca="1">IF(OR(M910="〇",N910="〇"),IF(E910&lt;=$C$1,YEAR(TODAY()),YEAR(TODAY())-1),IF(E910&lt;=$C$1,YEAR(TODAY())+1,YEAR(TODAY())))</f>
        <v>2021</v>
      </c>
      <c r="X910" s="7" t="str">
        <f t="shared" si="199"/>
        <v>0101</v>
      </c>
      <c r="Y910" s="7">
        <f ca="1">IF(H910&lt;$C$1,YEAR(TODAY())+1,YEAR(TODAY()))</f>
        <v>2021</v>
      </c>
      <c r="Z910" s="8" t="str">
        <f t="shared" si="200"/>
        <v>1231</v>
      </c>
      <c r="AA910" s="9">
        <f t="shared" ca="1" si="208"/>
        <v>44197</v>
      </c>
      <c r="AB910" s="9">
        <f t="shared" ca="1" si="209"/>
        <v>44561</v>
      </c>
    </row>
    <row r="911" spans="1:28" x14ac:dyDescent="0.7">
      <c r="A911" s="1" t="s">
        <v>926</v>
      </c>
      <c r="B911" s="1" t="s">
        <v>60</v>
      </c>
      <c r="C911" s="1">
        <v>1</v>
      </c>
      <c r="E911" s="4">
        <v>101</v>
      </c>
      <c r="F911" s="4" t="str">
        <f t="shared" si="201"/>
        <v/>
      </c>
      <c r="G911" s="4" t="str">
        <f t="shared" si="202"/>
        <v/>
      </c>
      <c r="H911" s="4">
        <v>1231</v>
      </c>
      <c r="I911" s="3">
        <v>0</v>
      </c>
      <c r="J911" s="3" t="str">
        <f t="shared" si="203"/>
        <v/>
      </c>
      <c r="K911" s="3" t="str">
        <f t="shared" si="204"/>
        <v/>
      </c>
      <c r="L911" s="11">
        <v>0.99930555555555556</v>
      </c>
      <c r="M911" s="1" t="str">
        <f ca="1">IF(E911&lt;=H911,IF(AND($C$1&gt;=E911,$C$1&lt;=H911),"〇","×"),IF(AND($C$1&gt;=E911,$C$1&lt;=F911),"〇","×"))</f>
        <v>〇</v>
      </c>
      <c r="N911" s="1" t="str">
        <f>IF(E911&gt;H911,IF(AND($C$1&gt;=G911,$C$1&lt;=H911),"〇","×"),"")</f>
        <v/>
      </c>
      <c r="O911" s="1" t="str">
        <f t="shared" ca="1" si="196"/>
        <v>〇</v>
      </c>
      <c r="P911" s="1" t="str">
        <f t="shared" si="197"/>
        <v/>
      </c>
      <c r="Q911" s="1" t="str">
        <f t="shared" ca="1" si="198"/>
        <v>◎</v>
      </c>
      <c r="R911" s="1">
        <f ca="1">IF(OR(M911="〇",N911="〇"),DATEDIF($A$1,AB911,"d")+1,"-")</f>
        <v>94</v>
      </c>
      <c r="S911" s="1" t="str">
        <f ca="1">IF(AND(M911="×",OR(N911="×",N911="")),DATEDIF($A$1,AA911,"d"),"-")</f>
        <v>-</v>
      </c>
      <c r="T911" s="10">
        <f t="shared" ca="1" si="205"/>
        <v>365</v>
      </c>
      <c r="U911" s="11">
        <f t="shared" si="206"/>
        <v>0.99930555555555556</v>
      </c>
      <c r="V911" s="11" t="str">
        <f t="shared" ca="1" si="207"/>
        <v>いつでも</v>
      </c>
      <c r="W911" s="7">
        <f ca="1">IF(OR(M911="〇",N911="〇"),IF(E911&lt;=$C$1,YEAR(TODAY()),YEAR(TODAY())-1),IF(E911&lt;=$C$1,YEAR(TODAY())+1,YEAR(TODAY())))</f>
        <v>2021</v>
      </c>
      <c r="X911" s="7" t="str">
        <f t="shared" si="199"/>
        <v>0101</v>
      </c>
      <c r="Y911" s="7">
        <f ca="1">IF(H911&lt;$C$1,YEAR(TODAY())+1,YEAR(TODAY()))</f>
        <v>2021</v>
      </c>
      <c r="Z911" s="8" t="str">
        <f t="shared" si="200"/>
        <v>1231</v>
      </c>
      <c r="AA911" s="9">
        <f t="shared" ca="1" si="208"/>
        <v>44197</v>
      </c>
      <c r="AB911" s="9">
        <f t="shared" ca="1" si="209"/>
        <v>44561</v>
      </c>
    </row>
    <row r="912" spans="1:28" x14ac:dyDescent="0.7">
      <c r="A912" s="1" t="s">
        <v>927</v>
      </c>
      <c r="B912" s="1" t="s">
        <v>114</v>
      </c>
      <c r="C912" s="1">
        <v>1</v>
      </c>
      <c r="E912" s="4">
        <v>101</v>
      </c>
      <c r="F912" s="4" t="str">
        <f t="shared" si="201"/>
        <v/>
      </c>
      <c r="G912" s="4" t="str">
        <f t="shared" si="202"/>
        <v/>
      </c>
      <c r="H912" s="4">
        <v>1231</v>
      </c>
      <c r="I912" s="3">
        <v>0</v>
      </c>
      <c r="J912" s="3" t="str">
        <f t="shared" si="203"/>
        <v/>
      </c>
      <c r="K912" s="3" t="str">
        <f t="shared" si="204"/>
        <v/>
      </c>
      <c r="L912" s="11">
        <v>0.99930555555555556</v>
      </c>
      <c r="M912" s="1" t="str">
        <f ca="1">IF(E912&lt;=H912,IF(AND($C$1&gt;=E912,$C$1&lt;=H912),"〇","×"),IF(AND($C$1&gt;=E912,$C$1&lt;=F912),"〇","×"))</f>
        <v>〇</v>
      </c>
      <c r="N912" s="1" t="str">
        <f>IF(E912&gt;H912,IF(AND($C$1&gt;=G912,$C$1&lt;=H912),"〇","×"),"")</f>
        <v/>
      </c>
      <c r="O912" s="1" t="str">
        <f t="shared" ref="O912:O975" ca="1" si="210">IF(I912&lt;L912,IF(AND($B$1&gt;=I912,$B$1&lt;=L912),"〇","×"),IF(AND($B$1&gt;=I912,$B$1&lt;=J912),"〇","×"))</f>
        <v>〇</v>
      </c>
      <c r="P912" s="1" t="str">
        <f t="shared" ref="P912:P975" si="211">IF(I912&gt;L912,IF(AND($B$1&gt;=K912,$B$1&lt;=L912),"〇","×"),"")</f>
        <v/>
      </c>
      <c r="Q912" s="1" t="str">
        <f t="shared" ref="Q912:Q975" ca="1" si="212">IF(AND(OR(M912="〇",N912="〇"),OR(O912="〇",P912="〇")),"◎","×")</f>
        <v>◎</v>
      </c>
      <c r="R912" s="1">
        <f ca="1">IF(OR(M912="〇",N912="〇"),DATEDIF($A$1,AB912,"d")+1,"-")</f>
        <v>94</v>
      </c>
      <c r="S912" s="1" t="str">
        <f ca="1">IF(AND(M912="×",OR(N912="×",N912="")),DATEDIF($A$1,AA912,"d"),"-")</f>
        <v>-</v>
      </c>
      <c r="T912" s="10">
        <f t="shared" ca="1" si="205"/>
        <v>365</v>
      </c>
      <c r="U912" s="11">
        <f t="shared" si="206"/>
        <v>0.99930555555555556</v>
      </c>
      <c r="V912" s="11" t="str">
        <f t="shared" ca="1" si="207"/>
        <v>いつでも</v>
      </c>
      <c r="W912" s="7">
        <f ca="1">IF(OR(M912="〇",N912="〇"),IF(E912&lt;=$C$1,YEAR(TODAY()),YEAR(TODAY())-1),IF(E912&lt;=$C$1,YEAR(TODAY())+1,YEAR(TODAY())))</f>
        <v>2021</v>
      </c>
      <c r="X912" s="7" t="str">
        <f t="shared" si="199"/>
        <v>0101</v>
      </c>
      <c r="Y912" s="7">
        <f ca="1">IF(H912&lt;$C$1,YEAR(TODAY())+1,YEAR(TODAY()))</f>
        <v>2021</v>
      </c>
      <c r="Z912" s="8" t="str">
        <f t="shared" si="200"/>
        <v>1231</v>
      </c>
      <c r="AA912" s="9">
        <f t="shared" ca="1" si="208"/>
        <v>44197</v>
      </c>
      <c r="AB912" s="9">
        <f t="shared" ca="1" si="209"/>
        <v>44561</v>
      </c>
    </row>
    <row r="913" spans="1:28" x14ac:dyDescent="0.7">
      <c r="A913" s="1" t="s">
        <v>928</v>
      </c>
      <c r="B913" s="1" t="s">
        <v>116</v>
      </c>
      <c r="C913" s="1">
        <v>5</v>
      </c>
      <c r="E913" s="4">
        <v>101</v>
      </c>
      <c r="F913" s="4" t="str">
        <f t="shared" si="201"/>
        <v/>
      </c>
      <c r="G913" s="4" t="str">
        <f t="shared" si="202"/>
        <v/>
      </c>
      <c r="H913" s="4">
        <v>1231</v>
      </c>
      <c r="I913" s="3">
        <v>0</v>
      </c>
      <c r="J913" s="3" t="str">
        <f t="shared" si="203"/>
        <v/>
      </c>
      <c r="K913" s="3" t="str">
        <f t="shared" si="204"/>
        <v/>
      </c>
      <c r="L913" s="11">
        <v>0.99930555555555556</v>
      </c>
      <c r="M913" s="1" t="str">
        <f ca="1">IF(E913&lt;=H913,IF(AND($C$1&gt;=E913,$C$1&lt;=H913),"〇","×"),IF(AND($C$1&gt;=E913,$C$1&lt;=F913),"〇","×"))</f>
        <v>〇</v>
      </c>
      <c r="N913" s="1" t="str">
        <f>IF(E913&gt;H913,IF(AND($C$1&gt;=G913,$C$1&lt;=H913),"〇","×"),"")</f>
        <v/>
      </c>
      <c r="O913" s="1" t="str">
        <f t="shared" ca="1" si="210"/>
        <v>〇</v>
      </c>
      <c r="P913" s="1" t="str">
        <f t="shared" si="211"/>
        <v/>
      </c>
      <c r="Q913" s="1" t="str">
        <f t="shared" ca="1" si="212"/>
        <v>◎</v>
      </c>
      <c r="R913" s="1">
        <f ca="1">IF(OR(M913="〇",N913="〇"),DATEDIF($A$1,AB913,"d")+1,"-")</f>
        <v>94</v>
      </c>
      <c r="S913" s="1" t="str">
        <f ca="1">IF(AND(M913="×",OR(N913="×",N913="")),DATEDIF($A$1,AA913,"d"),"-")</f>
        <v>-</v>
      </c>
      <c r="T913" s="10">
        <f t="shared" ca="1" si="205"/>
        <v>365</v>
      </c>
      <c r="U913" s="11">
        <f t="shared" si="206"/>
        <v>0.99930555555555556</v>
      </c>
      <c r="V913" s="11" t="str">
        <f t="shared" ca="1" si="207"/>
        <v>いつでも</v>
      </c>
      <c r="W913" s="7">
        <f ca="1">IF(OR(M913="〇",N913="〇"),IF(E913&lt;=$C$1,YEAR(TODAY()),YEAR(TODAY())-1),IF(E913&lt;=$C$1,YEAR(TODAY())+1,YEAR(TODAY())))</f>
        <v>2021</v>
      </c>
      <c r="X913" s="7" t="str">
        <f t="shared" si="199"/>
        <v>0101</v>
      </c>
      <c r="Y913" s="7">
        <f ca="1">IF(H913&lt;$C$1,YEAR(TODAY())+1,YEAR(TODAY()))</f>
        <v>2021</v>
      </c>
      <c r="Z913" s="8" t="str">
        <f t="shared" si="200"/>
        <v>1231</v>
      </c>
      <c r="AA913" s="9">
        <f t="shared" ca="1" si="208"/>
        <v>44197</v>
      </c>
      <c r="AB913" s="9">
        <f t="shared" ca="1" si="209"/>
        <v>44561</v>
      </c>
    </row>
    <row r="914" spans="1:28" x14ac:dyDescent="0.7">
      <c r="A914" s="1" t="s">
        <v>929</v>
      </c>
      <c r="B914" s="1" t="s">
        <v>115</v>
      </c>
      <c r="C914" s="1">
        <v>4</v>
      </c>
      <c r="E914" s="4">
        <v>101</v>
      </c>
      <c r="F914" s="4" t="str">
        <f t="shared" si="201"/>
        <v/>
      </c>
      <c r="G914" s="4" t="str">
        <f t="shared" si="202"/>
        <v/>
      </c>
      <c r="H914" s="4">
        <v>1231</v>
      </c>
      <c r="I914" s="3">
        <v>0</v>
      </c>
      <c r="J914" s="3" t="str">
        <f t="shared" si="203"/>
        <v/>
      </c>
      <c r="K914" s="3" t="str">
        <f t="shared" si="204"/>
        <v/>
      </c>
      <c r="L914" s="11">
        <v>0.99930555555555556</v>
      </c>
      <c r="M914" s="1" t="str">
        <f ca="1">IF(E914&lt;=H914,IF(AND($C$1&gt;=E914,$C$1&lt;=H914),"〇","×"),IF(AND($C$1&gt;=E914,$C$1&lt;=F914),"〇","×"))</f>
        <v>〇</v>
      </c>
      <c r="N914" s="1" t="str">
        <f>IF(E914&gt;H914,IF(AND($C$1&gt;=G914,$C$1&lt;=H914),"〇","×"),"")</f>
        <v/>
      </c>
      <c r="O914" s="1" t="str">
        <f t="shared" ca="1" si="210"/>
        <v>〇</v>
      </c>
      <c r="P914" s="1" t="str">
        <f t="shared" si="211"/>
        <v/>
      </c>
      <c r="Q914" s="1" t="str">
        <f t="shared" ca="1" si="212"/>
        <v>◎</v>
      </c>
      <c r="R914" s="1">
        <f ca="1">IF(OR(M914="〇",N914="〇"),DATEDIF($A$1,AB914,"d")+1,"-")</f>
        <v>94</v>
      </c>
      <c r="S914" s="1" t="str">
        <f ca="1">IF(AND(M914="×",OR(N914="×",N914="")),DATEDIF($A$1,AA914,"d"),"-")</f>
        <v>-</v>
      </c>
      <c r="T914" s="10">
        <f t="shared" ca="1" si="205"/>
        <v>365</v>
      </c>
      <c r="U914" s="11">
        <f t="shared" si="206"/>
        <v>0.99930555555555556</v>
      </c>
      <c r="V914" s="11" t="str">
        <f t="shared" ca="1" si="207"/>
        <v>いつでも</v>
      </c>
      <c r="W914" s="7">
        <f ca="1">IF(OR(M914="〇",N914="〇"),IF(E914&lt;=$C$1,YEAR(TODAY()),YEAR(TODAY())-1),IF(E914&lt;=$C$1,YEAR(TODAY())+1,YEAR(TODAY())))</f>
        <v>2021</v>
      </c>
      <c r="X914" s="7" t="str">
        <f t="shared" si="199"/>
        <v>0101</v>
      </c>
      <c r="Y914" s="7">
        <f ca="1">IF(H914&lt;$C$1,YEAR(TODAY())+1,YEAR(TODAY()))</f>
        <v>2021</v>
      </c>
      <c r="Z914" s="8" t="str">
        <f t="shared" si="200"/>
        <v>1231</v>
      </c>
      <c r="AA914" s="9">
        <f t="shared" ca="1" si="208"/>
        <v>44197</v>
      </c>
      <c r="AB914" s="9">
        <f t="shared" ca="1" si="209"/>
        <v>44561</v>
      </c>
    </row>
    <row r="915" spans="1:28" x14ac:dyDescent="0.7">
      <c r="A915" s="1" t="s">
        <v>930</v>
      </c>
      <c r="B915" s="1" t="s">
        <v>60</v>
      </c>
      <c r="C915" s="1">
        <v>1</v>
      </c>
      <c r="E915" s="4">
        <v>101</v>
      </c>
      <c r="F915" s="4" t="str">
        <f t="shared" si="201"/>
        <v/>
      </c>
      <c r="G915" s="4" t="str">
        <f t="shared" si="202"/>
        <v/>
      </c>
      <c r="H915" s="4">
        <v>1231</v>
      </c>
      <c r="I915" s="3">
        <v>0</v>
      </c>
      <c r="J915" s="3" t="str">
        <f t="shared" si="203"/>
        <v/>
      </c>
      <c r="K915" s="3" t="str">
        <f t="shared" si="204"/>
        <v/>
      </c>
      <c r="L915" s="11">
        <v>0.99930555555555556</v>
      </c>
      <c r="M915" s="1" t="str">
        <f ca="1">IF(E915&lt;=H915,IF(AND($C$1&gt;=E915,$C$1&lt;=H915),"〇","×"),IF(AND($C$1&gt;=E915,$C$1&lt;=F915),"〇","×"))</f>
        <v>〇</v>
      </c>
      <c r="N915" s="1" t="str">
        <f>IF(E915&gt;H915,IF(AND($C$1&gt;=G915,$C$1&lt;=H915),"〇","×"),"")</f>
        <v/>
      </c>
      <c r="O915" s="1" t="str">
        <f t="shared" ca="1" si="210"/>
        <v>〇</v>
      </c>
      <c r="P915" s="1" t="str">
        <f t="shared" si="211"/>
        <v/>
      </c>
      <c r="Q915" s="1" t="str">
        <f t="shared" ca="1" si="212"/>
        <v>◎</v>
      </c>
      <c r="R915" s="1">
        <f ca="1">IF(OR(M915="〇",N915="〇"),DATEDIF($A$1,AB915,"d")+1,"-")</f>
        <v>94</v>
      </c>
      <c r="S915" s="1" t="str">
        <f ca="1">IF(AND(M915="×",OR(N915="×",N915="")),DATEDIF($A$1,AA915,"d"),"-")</f>
        <v>-</v>
      </c>
      <c r="T915" s="10">
        <f t="shared" ca="1" si="205"/>
        <v>365</v>
      </c>
      <c r="U915" s="11">
        <f t="shared" si="206"/>
        <v>0.99930555555555556</v>
      </c>
      <c r="V915" s="11" t="str">
        <f t="shared" ca="1" si="207"/>
        <v>いつでも</v>
      </c>
      <c r="W915" s="7">
        <f ca="1">IF(OR(M915="〇",N915="〇"),IF(E915&lt;=$C$1,YEAR(TODAY()),YEAR(TODAY())-1),IF(E915&lt;=$C$1,YEAR(TODAY())+1,YEAR(TODAY())))</f>
        <v>2021</v>
      </c>
      <c r="X915" s="7" t="str">
        <f t="shared" si="199"/>
        <v>0101</v>
      </c>
      <c r="Y915" s="7">
        <f ca="1">IF(H915&lt;$C$1,YEAR(TODAY())+1,YEAR(TODAY()))</f>
        <v>2021</v>
      </c>
      <c r="Z915" s="8" t="str">
        <f t="shared" si="200"/>
        <v>1231</v>
      </c>
      <c r="AA915" s="9">
        <f t="shared" ca="1" si="208"/>
        <v>44197</v>
      </c>
      <c r="AB915" s="9">
        <f t="shared" ca="1" si="209"/>
        <v>44561</v>
      </c>
    </row>
    <row r="916" spans="1:28" x14ac:dyDescent="0.7">
      <c r="A916" s="1" t="s">
        <v>931</v>
      </c>
      <c r="B916" s="1" t="s">
        <v>114</v>
      </c>
      <c r="C916" s="1">
        <v>1</v>
      </c>
      <c r="E916" s="4">
        <v>101</v>
      </c>
      <c r="F916" s="4" t="str">
        <f t="shared" si="201"/>
        <v/>
      </c>
      <c r="G916" s="4" t="str">
        <f t="shared" si="202"/>
        <v/>
      </c>
      <c r="H916" s="4">
        <v>1231</v>
      </c>
      <c r="I916" s="3">
        <v>0</v>
      </c>
      <c r="J916" s="3" t="str">
        <f t="shared" si="203"/>
        <v/>
      </c>
      <c r="K916" s="3" t="str">
        <f t="shared" si="204"/>
        <v/>
      </c>
      <c r="L916" s="11">
        <v>0.99930555555555556</v>
      </c>
      <c r="M916" s="1" t="str">
        <f ca="1">IF(E916&lt;=H916,IF(AND($C$1&gt;=E916,$C$1&lt;=H916),"〇","×"),IF(AND($C$1&gt;=E916,$C$1&lt;=F916),"〇","×"))</f>
        <v>〇</v>
      </c>
      <c r="N916" s="1" t="str">
        <f>IF(E916&gt;H916,IF(AND($C$1&gt;=G916,$C$1&lt;=H916),"〇","×"),"")</f>
        <v/>
      </c>
      <c r="O916" s="1" t="str">
        <f t="shared" ca="1" si="210"/>
        <v>〇</v>
      </c>
      <c r="P916" s="1" t="str">
        <f t="shared" si="211"/>
        <v/>
      </c>
      <c r="Q916" s="1" t="str">
        <f t="shared" ca="1" si="212"/>
        <v>◎</v>
      </c>
      <c r="R916" s="1">
        <f ca="1">IF(OR(M916="〇",N916="〇"),DATEDIF($A$1,AB916,"d")+1,"-")</f>
        <v>94</v>
      </c>
      <c r="S916" s="1" t="str">
        <f ca="1">IF(AND(M916="×",OR(N916="×",N916="")),DATEDIF($A$1,AA916,"d"),"-")</f>
        <v>-</v>
      </c>
      <c r="T916" s="10">
        <f t="shared" ca="1" si="205"/>
        <v>365</v>
      </c>
      <c r="U916" s="11">
        <f t="shared" si="206"/>
        <v>0.99930555555555556</v>
      </c>
      <c r="V916" s="11" t="str">
        <f t="shared" ca="1" si="207"/>
        <v>いつでも</v>
      </c>
      <c r="W916" s="7">
        <f ca="1">IF(OR(M916="〇",N916="〇"),IF(E916&lt;=$C$1,YEAR(TODAY()),YEAR(TODAY())-1),IF(E916&lt;=$C$1,YEAR(TODAY())+1,YEAR(TODAY())))</f>
        <v>2021</v>
      </c>
      <c r="X916" s="7" t="str">
        <f t="shared" si="199"/>
        <v>0101</v>
      </c>
      <c r="Y916" s="7">
        <f ca="1">IF(H916&lt;$C$1,YEAR(TODAY())+1,YEAR(TODAY()))</f>
        <v>2021</v>
      </c>
      <c r="Z916" s="8" t="str">
        <f t="shared" si="200"/>
        <v>1231</v>
      </c>
      <c r="AA916" s="9">
        <f t="shared" ca="1" si="208"/>
        <v>44197</v>
      </c>
      <c r="AB916" s="9">
        <f t="shared" ca="1" si="209"/>
        <v>44561</v>
      </c>
    </row>
    <row r="917" spans="1:28" x14ac:dyDescent="0.7">
      <c r="A917" s="1" t="s">
        <v>932</v>
      </c>
      <c r="B917" s="1" t="s">
        <v>116</v>
      </c>
      <c r="C917" s="1">
        <v>1</v>
      </c>
      <c r="E917" s="4">
        <v>101</v>
      </c>
      <c r="F917" s="4" t="str">
        <f t="shared" si="201"/>
        <v/>
      </c>
      <c r="G917" s="4" t="str">
        <f t="shared" si="202"/>
        <v/>
      </c>
      <c r="H917" s="4">
        <v>1231</v>
      </c>
      <c r="I917" s="3">
        <v>0</v>
      </c>
      <c r="J917" s="3" t="str">
        <f t="shared" si="203"/>
        <v/>
      </c>
      <c r="K917" s="3" t="str">
        <f t="shared" si="204"/>
        <v/>
      </c>
      <c r="L917" s="11">
        <v>0.99930555555555556</v>
      </c>
      <c r="M917" s="1" t="str">
        <f ca="1">IF(E917&lt;=H917,IF(AND($C$1&gt;=E917,$C$1&lt;=H917),"〇","×"),IF(AND($C$1&gt;=E917,$C$1&lt;=F917),"〇","×"))</f>
        <v>〇</v>
      </c>
      <c r="N917" s="1" t="str">
        <f>IF(E917&gt;H917,IF(AND($C$1&gt;=G917,$C$1&lt;=H917),"〇","×"),"")</f>
        <v/>
      </c>
      <c r="O917" s="1" t="str">
        <f t="shared" ca="1" si="210"/>
        <v>〇</v>
      </c>
      <c r="P917" s="1" t="str">
        <f t="shared" si="211"/>
        <v/>
      </c>
      <c r="Q917" s="1" t="str">
        <f t="shared" ca="1" si="212"/>
        <v>◎</v>
      </c>
      <c r="R917" s="1">
        <f ca="1">IF(OR(M917="〇",N917="〇"),DATEDIF($A$1,AB917,"d")+1,"-")</f>
        <v>94</v>
      </c>
      <c r="S917" s="1" t="str">
        <f ca="1">IF(AND(M917="×",OR(N917="×",N917="")),DATEDIF($A$1,AA917,"d"),"-")</f>
        <v>-</v>
      </c>
      <c r="T917" s="10">
        <f t="shared" ca="1" si="205"/>
        <v>365</v>
      </c>
      <c r="U917" s="11">
        <f t="shared" si="206"/>
        <v>0.99930555555555556</v>
      </c>
      <c r="V917" s="11" t="str">
        <f t="shared" ca="1" si="207"/>
        <v>いつでも</v>
      </c>
      <c r="W917" s="7">
        <f ca="1">IF(OR(M917="〇",N917="〇"),IF(E917&lt;=$C$1,YEAR(TODAY()),YEAR(TODAY())-1),IF(E917&lt;=$C$1,YEAR(TODAY())+1,YEAR(TODAY())))</f>
        <v>2021</v>
      </c>
      <c r="X917" s="7" t="str">
        <f t="shared" si="199"/>
        <v>0101</v>
      </c>
      <c r="Y917" s="7">
        <f ca="1">IF(H917&lt;$C$1,YEAR(TODAY())+1,YEAR(TODAY()))</f>
        <v>2021</v>
      </c>
      <c r="Z917" s="8" t="str">
        <f t="shared" si="200"/>
        <v>1231</v>
      </c>
      <c r="AA917" s="9">
        <f t="shared" ca="1" si="208"/>
        <v>44197</v>
      </c>
      <c r="AB917" s="9">
        <f t="shared" ca="1" si="209"/>
        <v>44561</v>
      </c>
    </row>
    <row r="918" spans="1:28" x14ac:dyDescent="0.7">
      <c r="A918" s="1" t="s">
        <v>933</v>
      </c>
      <c r="B918" s="1" t="s">
        <v>115</v>
      </c>
      <c r="C918" s="1">
        <v>1</v>
      </c>
      <c r="E918" s="4">
        <v>101</v>
      </c>
      <c r="F918" s="4" t="str">
        <f t="shared" si="201"/>
        <v/>
      </c>
      <c r="G918" s="4" t="str">
        <f t="shared" si="202"/>
        <v/>
      </c>
      <c r="H918" s="4">
        <v>1231</v>
      </c>
      <c r="I918" s="3">
        <v>0</v>
      </c>
      <c r="J918" s="3" t="str">
        <f t="shared" si="203"/>
        <v/>
      </c>
      <c r="K918" s="3" t="str">
        <f t="shared" si="204"/>
        <v/>
      </c>
      <c r="L918" s="11">
        <v>0.99930555555555556</v>
      </c>
      <c r="M918" s="1" t="str">
        <f ca="1">IF(E918&lt;=H918,IF(AND($C$1&gt;=E918,$C$1&lt;=H918),"〇","×"),IF(AND($C$1&gt;=E918,$C$1&lt;=F918),"〇","×"))</f>
        <v>〇</v>
      </c>
      <c r="N918" s="1" t="str">
        <f>IF(E918&gt;H918,IF(AND($C$1&gt;=G918,$C$1&lt;=H918),"〇","×"),"")</f>
        <v/>
      </c>
      <c r="O918" s="1" t="str">
        <f t="shared" ca="1" si="210"/>
        <v>〇</v>
      </c>
      <c r="P918" s="1" t="str">
        <f t="shared" si="211"/>
        <v/>
      </c>
      <c r="Q918" s="1" t="str">
        <f t="shared" ca="1" si="212"/>
        <v>◎</v>
      </c>
      <c r="R918" s="1">
        <f ca="1">IF(OR(M918="〇",N918="〇"),DATEDIF($A$1,AB918,"d")+1,"-")</f>
        <v>94</v>
      </c>
      <c r="S918" s="1" t="str">
        <f ca="1">IF(AND(M918="×",OR(N918="×",N918="")),DATEDIF($A$1,AA918,"d"),"-")</f>
        <v>-</v>
      </c>
      <c r="T918" s="10">
        <f t="shared" ca="1" si="205"/>
        <v>365</v>
      </c>
      <c r="U918" s="11">
        <f t="shared" si="206"/>
        <v>0.99930555555555556</v>
      </c>
      <c r="V918" s="11" t="str">
        <f t="shared" ca="1" si="207"/>
        <v>いつでも</v>
      </c>
      <c r="W918" s="7">
        <f ca="1">IF(OR(M918="〇",N918="〇"),IF(E918&lt;=$C$1,YEAR(TODAY()),YEAR(TODAY())-1),IF(E918&lt;=$C$1,YEAR(TODAY())+1,YEAR(TODAY())))</f>
        <v>2021</v>
      </c>
      <c r="X918" s="7" t="str">
        <f t="shared" si="199"/>
        <v>0101</v>
      </c>
      <c r="Y918" s="7">
        <f ca="1">IF(H918&lt;$C$1,YEAR(TODAY())+1,YEAR(TODAY()))</f>
        <v>2021</v>
      </c>
      <c r="Z918" s="8" t="str">
        <f t="shared" si="200"/>
        <v>1231</v>
      </c>
      <c r="AA918" s="9">
        <f t="shared" ca="1" si="208"/>
        <v>44197</v>
      </c>
      <c r="AB918" s="9">
        <f t="shared" ca="1" si="209"/>
        <v>44561</v>
      </c>
    </row>
    <row r="919" spans="1:28" x14ac:dyDescent="0.7">
      <c r="A919" s="1" t="s">
        <v>934</v>
      </c>
      <c r="B919" s="1" t="s">
        <v>117</v>
      </c>
      <c r="C919" s="1">
        <v>1</v>
      </c>
      <c r="E919" s="4">
        <v>101</v>
      </c>
      <c r="F919" s="4" t="str">
        <f t="shared" si="201"/>
        <v/>
      </c>
      <c r="G919" s="4" t="str">
        <f t="shared" si="202"/>
        <v/>
      </c>
      <c r="H919" s="4">
        <v>1231</v>
      </c>
      <c r="I919" s="3">
        <v>0</v>
      </c>
      <c r="J919" s="3" t="str">
        <f t="shared" si="203"/>
        <v/>
      </c>
      <c r="K919" s="3" t="str">
        <f t="shared" si="204"/>
        <v/>
      </c>
      <c r="L919" s="11">
        <v>0.99930555555555556</v>
      </c>
      <c r="M919" s="1" t="str">
        <f ca="1">IF(E919&lt;=H919,IF(AND($C$1&gt;=E919,$C$1&lt;=H919),"〇","×"),IF(AND($C$1&gt;=E919,$C$1&lt;=F919),"〇","×"))</f>
        <v>〇</v>
      </c>
      <c r="N919" s="1" t="str">
        <f>IF(E919&gt;H919,IF(AND($C$1&gt;=G919,$C$1&lt;=H919),"〇","×"),"")</f>
        <v/>
      </c>
      <c r="O919" s="1" t="str">
        <f t="shared" ca="1" si="210"/>
        <v>〇</v>
      </c>
      <c r="P919" s="1" t="str">
        <f t="shared" si="211"/>
        <v/>
      </c>
      <c r="Q919" s="1" t="str">
        <f t="shared" ca="1" si="212"/>
        <v>◎</v>
      </c>
      <c r="R919" s="1">
        <f ca="1">IF(OR(M919="〇",N919="〇"),DATEDIF($A$1,AB919,"d")+1,"-")</f>
        <v>94</v>
      </c>
      <c r="S919" s="1" t="str">
        <f ca="1">IF(AND(M919="×",OR(N919="×",N919="")),DATEDIF($A$1,AA919,"d"),"-")</f>
        <v>-</v>
      </c>
      <c r="T919" s="10">
        <f t="shared" ca="1" si="205"/>
        <v>365</v>
      </c>
      <c r="U919" s="11">
        <f t="shared" si="206"/>
        <v>0.99930555555555556</v>
      </c>
      <c r="V919" s="11" t="str">
        <f t="shared" ca="1" si="207"/>
        <v>いつでも</v>
      </c>
      <c r="W919" s="7">
        <f ca="1">IF(OR(M919="〇",N919="〇"),IF(E919&lt;=$C$1,YEAR(TODAY()),YEAR(TODAY())-1),IF(E919&lt;=$C$1,YEAR(TODAY())+1,YEAR(TODAY())))</f>
        <v>2021</v>
      </c>
      <c r="X919" s="7" t="str">
        <f t="shared" si="199"/>
        <v>0101</v>
      </c>
      <c r="Y919" s="7">
        <f ca="1">IF(H919&lt;$C$1,YEAR(TODAY())+1,YEAR(TODAY()))</f>
        <v>2021</v>
      </c>
      <c r="Z919" s="8" t="str">
        <f t="shared" si="200"/>
        <v>1231</v>
      </c>
      <c r="AA919" s="9">
        <f t="shared" ca="1" si="208"/>
        <v>44197</v>
      </c>
      <c r="AB919" s="9">
        <f t="shared" ca="1" si="209"/>
        <v>44561</v>
      </c>
    </row>
    <row r="920" spans="1:28" x14ac:dyDescent="0.7">
      <c r="A920" s="1" t="s">
        <v>935</v>
      </c>
      <c r="B920" s="1" t="s">
        <v>60</v>
      </c>
      <c r="C920" s="1">
        <v>1</v>
      </c>
      <c r="E920" s="4">
        <v>101</v>
      </c>
      <c r="F920" s="4" t="str">
        <f t="shared" si="201"/>
        <v/>
      </c>
      <c r="G920" s="4" t="str">
        <f t="shared" si="202"/>
        <v/>
      </c>
      <c r="H920" s="4">
        <v>1231</v>
      </c>
      <c r="I920" s="3">
        <v>0</v>
      </c>
      <c r="J920" s="3" t="str">
        <f t="shared" si="203"/>
        <v/>
      </c>
      <c r="K920" s="3" t="str">
        <f t="shared" si="204"/>
        <v/>
      </c>
      <c r="L920" s="11">
        <v>0.99930555555555556</v>
      </c>
      <c r="M920" s="1" t="str">
        <f ca="1">IF(E920&lt;=H920,IF(AND($C$1&gt;=E920,$C$1&lt;=H920),"〇","×"),IF(AND($C$1&gt;=E920,$C$1&lt;=F920),"〇","×"))</f>
        <v>〇</v>
      </c>
      <c r="N920" s="1" t="str">
        <f>IF(E920&gt;H920,IF(AND($C$1&gt;=G920,$C$1&lt;=H920),"〇","×"),"")</f>
        <v/>
      </c>
      <c r="O920" s="1" t="str">
        <f t="shared" ca="1" si="210"/>
        <v>〇</v>
      </c>
      <c r="P920" s="1" t="str">
        <f t="shared" si="211"/>
        <v/>
      </c>
      <c r="Q920" s="1" t="str">
        <f t="shared" ca="1" si="212"/>
        <v>◎</v>
      </c>
      <c r="R920" s="1">
        <f ca="1">IF(OR(M920="〇",N920="〇"),DATEDIF($A$1,AB920,"d")+1,"-")</f>
        <v>94</v>
      </c>
      <c r="S920" s="1" t="str">
        <f ca="1">IF(AND(M920="×",OR(N920="×",N920="")),DATEDIF($A$1,AA920,"d"),"-")</f>
        <v>-</v>
      </c>
      <c r="T920" s="10">
        <f t="shared" ca="1" si="205"/>
        <v>365</v>
      </c>
      <c r="U920" s="11">
        <f t="shared" si="206"/>
        <v>0.99930555555555556</v>
      </c>
      <c r="V920" s="11" t="str">
        <f t="shared" ca="1" si="207"/>
        <v>いつでも</v>
      </c>
      <c r="W920" s="7">
        <f ca="1">IF(OR(M920="〇",N920="〇"),IF(E920&lt;=$C$1,YEAR(TODAY()),YEAR(TODAY())-1),IF(E920&lt;=$C$1,YEAR(TODAY())+1,YEAR(TODAY())))</f>
        <v>2021</v>
      </c>
      <c r="X920" s="7" t="str">
        <f t="shared" si="199"/>
        <v>0101</v>
      </c>
      <c r="Y920" s="7">
        <f ca="1">IF(H920&lt;$C$1,YEAR(TODAY())+1,YEAR(TODAY()))</f>
        <v>2021</v>
      </c>
      <c r="Z920" s="8" t="str">
        <f t="shared" si="200"/>
        <v>1231</v>
      </c>
      <c r="AA920" s="9">
        <f t="shared" ca="1" si="208"/>
        <v>44197</v>
      </c>
      <c r="AB920" s="9">
        <f t="shared" ca="1" si="209"/>
        <v>44561</v>
      </c>
    </row>
    <row r="921" spans="1:28" x14ac:dyDescent="0.7">
      <c r="A921" s="1" t="s">
        <v>936</v>
      </c>
      <c r="B921" s="1" t="s">
        <v>114</v>
      </c>
      <c r="C921" s="1">
        <v>1</v>
      </c>
      <c r="E921" s="4">
        <v>101</v>
      </c>
      <c r="F921" s="4" t="str">
        <f t="shared" si="201"/>
        <v/>
      </c>
      <c r="G921" s="4" t="str">
        <f t="shared" si="202"/>
        <v/>
      </c>
      <c r="H921" s="4">
        <v>1231</v>
      </c>
      <c r="I921" s="3">
        <v>0</v>
      </c>
      <c r="J921" s="3" t="str">
        <f t="shared" si="203"/>
        <v/>
      </c>
      <c r="K921" s="3" t="str">
        <f t="shared" si="204"/>
        <v/>
      </c>
      <c r="L921" s="11">
        <v>0.99930555555555556</v>
      </c>
      <c r="M921" s="1" t="str">
        <f ca="1">IF(E921&lt;=H921,IF(AND($C$1&gt;=E921,$C$1&lt;=H921),"〇","×"),IF(AND($C$1&gt;=E921,$C$1&lt;=F921),"〇","×"))</f>
        <v>〇</v>
      </c>
      <c r="N921" s="1" t="str">
        <f>IF(E921&gt;H921,IF(AND($C$1&gt;=G921,$C$1&lt;=H921),"〇","×"),"")</f>
        <v/>
      </c>
      <c r="O921" s="1" t="str">
        <f t="shared" ca="1" si="210"/>
        <v>〇</v>
      </c>
      <c r="P921" s="1" t="str">
        <f t="shared" si="211"/>
        <v/>
      </c>
      <c r="Q921" s="1" t="str">
        <f t="shared" ca="1" si="212"/>
        <v>◎</v>
      </c>
      <c r="R921" s="1">
        <f ca="1">IF(OR(M921="〇",N921="〇"),DATEDIF($A$1,AB921,"d")+1,"-")</f>
        <v>94</v>
      </c>
      <c r="S921" s="1" t="str">
        <f ca="1">IF(AND(M921="×",OR(N921="×",N921="")),DATEDIF($A$1,AA921,"d"),"-")</f>
        <v>-</v>
      </c>
      <c r="T921" s="10">
        <f t="shared" ca="1" si="205"/>
        <v>365</v>
      </c>
      <c r="U921" s="11">
        <f t="shared" si="206"/>
        <v>0.99930555555555556</v>
      </c>
      <c r="V921" s="11" t="str">
        <f t="shared" ca="1" si="207"/>
        <v>いつでも</v>
      </c>
      <c r="W921" s="7">
        <f ca="1">IF(OR(M921="〇",N921="〇"),IF(E921&lt;=$C$1,YEAR(TODAY()),YEAR(TODAY())-1),IF(E921&lt;=$C$1,YEAR(TODAY())+1,YEAR(TODAY())))</f>
        <v>2021</v>
      </c>
      <c r="X921" s="7" t="str">
        <f t="shared" si="199"/>
        <v>0101</v>
      </c>
      <c r="Y921" s="7">
        <f ca="1">IF(H921&lt;$C$1,YEAR(TODAY())+1,YEAR(TODAY()))</f>
        <v>2021</v>
      </c>
      <c r="Z921" s="8" t="str">
        <f t="shared" si="200"/>
        <v>1231</v>
      </c>
      <c r="AA921" s="9">
        <f t="shared" ca="1" si="208"/>
        <v>44197</v>
      </c>
      <c r="AB921" s="9">
        <f t="shared" ca="1" si="209"/>
        <v>44561</v>
      </c>
    </row>
    <row r="922" spans="1:28" x14ac:dyDescent="0.7">
      <c r="A922" s="1" t="s">
        <v>937</v>
      </c>
      <c r="B922" s="1" t="s">
        <v>116</v>
      </c>
      <c r="C922" s="1">
        <v>1</v>
      </c>
      <c r="E922" s="4">
        <v>101</v>
      </c>
      <c r="F922" s="4" t="str">
        <f t="shared" si="201"/>
        <v/>
      </c>
      <c r="G922" s="4" t="str">
        <f t="shared" si="202"/>
        <v/>
      </c>
      <c r="H922" s="4">
        <v>1231</v>
      </c>
      <c r="I922" s="3">
        <v>0</v>
      </c>
      <c r="J922" s="3" t="str">
        <f t="shared" si="203"/>
        <v/>
      </c>
      <c r="K922" s="3" t="str">
        <f t="shared" si="204"/>
        <v/>
      </c>
      <c r="L922" s="11">
        <v>0.99930555555555556</v>
      </c>
      <c r="M922" s="1" t="str">
        <f ca="1">IF(E922&lt;=H922,IF(AND($C$1&gt;=E922,$C$1&lt;=H922),"〇","×"),IF(AND($C$1&gt;=E922,$C$1&lt;=F922),"〇","×"))</f>
        <v>〇</v>
      </c>
      <c r="N922" s="1" t="str">
        <f>IF(E922&gt;H922,IF(AND($C$1&gt;=G922,$C$1&lt;=H922),"〇","×"),"")</f>
        <v/>
      </c>
      <c r="O922" s="1" t="str">
        <f t="shared" ca="1" si="210"/>
        <v>〇</v>
      </c>
      <c r="P922" s="1" t="str">
        <f t="shared" si="211"/>
        <v/>
      </c>
      <c r="Q922" s="1" t="str">
        <f t="shared" ca="1" si="212"/>
        <v>◎</v>
      </c>
      <c r="R922" s="1">
        <f ca="1">IF(OR(M922="〇",N922="〇"),DATEDIF($A$1,AB922,"d")+1,"-")</f>
        <v>94</v>
      </c>
      <c r="S922" s="1" t="str">
        <f ca="1">IF(AND(M922="×",OR(N922="×",N922="")),DATEDIF($A$1,AA922,"d"),"-")</f>
        <v>-</v>
      </c>
      <c r="T922" s="10">
        <f t="shared" ca="1" si="205"/>
        <v>365</v>
      </c>
      <c r="U922" s="11">
        <f t="shared" si="206"/>
        <v>0.99930555555555556</v>
      </c>
      <c r="V922" s="11" t="str">
        <f t="shared" ca="1" si="207"/>
        <v>いつでも</v>
      </c>
      <c r="W922" s="7">
        <f ca="1">IF(OR(M922="〇",N922="〇"),IF(E922&lt;=$C$1,YEAR(TODAY()),YEAR(TODAY())-1),IF(E922&lt;=$C$1,YEAR(TODAY())+1,YEAR(TODAY())))</f>
        <v>2021</v>
      </c>
      <c r="X922" s="7" t="str">
        <f t="shared" si="199"/>
        <v>0101</v>
      </c>
      <c r="Y922" s="7">
        <f ca="1">IF(H922&lt;$C$1,YEAR(TODAY())+1,YEAR(TODAY()))</f>
        <v>2021</v>
      </c>
      <c r="Z922" s="8" t="str">
        <f t="shared" si="200"/>
        <v>1231</v>
      </c>
      <c r="AA922" s="9">
        <f t="shared" ca="1" si="208"/>
        <v>44197</v>
      </c>
      <c r="AB922" s="9">
        <f t="shared" ca="1" si="209"/>
        <v>44561</v>
      </c>
    </row>
    <row r="923" spans="1:28" x14ac:dyDescent="0.7">
      <c r="A923" s="1" t="s">
        <v>938</v>
      </c>
      <c r="B923" s="1" t="s">
        <v>115</v>
      </c>
      <c r="C923" s="1">
        <v>5</v>
      </c>
      <c r="E923" s="4">
        <v>101</v>
      </c>
      <c r="F923" s="4" t="str">
        <f t="shared" si="201"/>
        <v/>
      </c>
      <c r="G923" s="4" t="str">
        <f t="shared" si="202"/>
        <v/>
      </c>
      <c r="H923" s="4">
        <v>1231</v>
      </c>
      <c r="I923" s="3">
        <v>0</v>
      </c>
      <c r="J923" s="3" t="str">
        <f t="shared" si="203"/>
        <v/>
      </c>
      <c r="K923" s="3" t="str">
        <f t="shared" si="204"/>
        <v/>
      </c>
      <c r="L923" s="11">
        <v>0.99930555555555556</v>
      </c>
      <c r="M923" s="1" t="str">
        <f ca="1">IF(E923&lt;=H923,IF(AND($C$1&gt;=E923,$C$1&lt;=H923),"〇","×"),IF(AND($C$1&gt;=E923,$C$1&lt;=F923),"〇","×"))</f>
        <v>〇</v>
      </c>
      <c r="N923" s="1" t="str">
        <f>IF(E923&gt;H923,IF(AND($C$1&gt;=G923,$C$1&lt;=H923),"〇","×"),"")</f>
        <v/>
      </c>
      <c r="O923" s="1" t="str">
        <f t="shared" ca="1" si="210"/>
        <v>〇</v>
      </c>
      <c r="P923" s="1" t="str">
        <f t="shared" si="211"/>
        <v/>
      </c>
      <c r="Q923" s="1" t="str">
        <f t="shared" ca="1" si="212"/>
        <v>◎</v>
      </c>
      <c r="R923" s="1">
        <f ca="1">IF(OR(M923="〇",N923="〇"),DATEDIF($A$1,AB923,"d")+1,"-")</f>
        <v>94</v>
      </c>
      <c r="S923" s="1" t="str">
        <f ca="1">IF(AND(M923="×",OR(N923="×",N923="")),DATEDIF($A$1,AA923,"d"),"-")</f>
        <v>-</v>
      </c>
      <c r="T923" s="10">
        <f t="shared" ca="1" si="205"/>
        <v>365</v>
      </c>
      <c r="U923" s="11">
        <f t="shared" si="206"/>
        <v>0.99930555555555556</v>
      </c>
      <c r="V923" s="11" t="str">
        <f t="shared" ca="1" si="207"/>
        <v>いつでも</v>
      </c>
      <c r="W923" s="7">
        <f ca="1">IF(OR(M923="〇",N923="〇"),IF(E923&lt;=$C$1,YEAR(TODAY()),YEAR(TODAY())-1),IF(E923&lt;=$C$1,YEAR(TODAY())+1,YEAR(TODAY())))</f>
        <v>2021</v>
      </c>
      <c r="X923" s="7" t="str">
        <f t="shared" si="199"/>
        <v>0101</v>
      </c>
      <c r="Y923" s="7">
        <f ca="1">IF(H923&lt;$C$1,YEAR(TODAY())+1,YEAR(TODAY()))</f>
        <v>2021</v>
      </c>
      <c r="Z923" s="8" t="str">
        <f t="shared" si="200"/>
        <v>1231</v>
      </c>
      <c r="AA923" s="9">
        <f t="shared" ca="1" si="208"/>
        <v>44197</v>
      </c>
      <c r="AB923" s="9">
        <f t="shared" ca="1" si="209"/>
        <v>44561</v>
      </c>
    </row>
    <row r="924" spans="1:28" x14ac:dyDescent="0.7">
      <c r="A924" s="1" t="s">
        <v>939</v>
      </c>
      <c r="B924" s="1" t="s">
        <v>117</v>
      </c>
      <c r="C924" s="1">
        <v>4</v>
      </c>
      <c r="E924" s="4">
        <v>101</v>
      </c>
      <c r="F924" s="4" t="str">
        <f t="shared" si="201"/>
        <v/>
      </c>
      <c r="G924" s="4" t="str">
        <f t="shared" si="202"/>
        <v/>
      </c>
      <c r="H924" s="4">
        <v>1231</v>
      </c>
      <c r="I924" s="3">
        <v>0</v>
      </c>
      <c r="J924" s="3" t="str">
        <f t="shared" si="203"/>
        <v/>
      </c>
      <c r="K924" s="3" t="str">
        <f t="shared" si="204"/>
        <v/>
      </c>
      <c r="L924" s="11">
        <v>0.99930555555555556</v>
      </c>
      <c r="M924" s="1" t="str">
        <f ca="1">IF(E924&lt;=H924,IF(AND($C$1&gt;=E924,$C$1&lt;=H924),"〇","×"),IF(AND($C$1&gt;=E924,$C$1&lt;=F924),"〇","×"))</f>
        <v>〇</v>
      </c>
      <c r="N924" s="1" t="str">
        <f>IF(E924&gt;H924,IF(AND($C$1&gt;=G924,$C$1&lt;=H924),"〇","×"),"")</f>
        <v/>
      </c>
      <c r="O924" s="1" t="str">
        <f t="shared" ca="1" si="210"/>
        <v>〇</v>
      </c>
      <c r="P924" s="1" t="str">
        <f t="shared" si="211"/>
        <v/>
      </c>
      <c r="Q924" s="1" t="str">
        <f t="shared" ca="1" si="212"/>
        <v>◎</v>
      </c>
      <c r="R924" s="1">
        <f ca="1">IF(OR(M924="〇",N924="〇"),DATEDIF($A$1,AB924,"d")+1,"-")</f>
        <v>94</v>
      </c>
      <c r="S924" s="1" t="str">
        <f ca="1">IF(AND(M924="×",OR(N924="×",N924="")),DATEDIF($A$1,AA924,"d"),"-")</f>
        <v>-</v>
      </c>
      <c r="T924" s="10">
        <f t="shared" ca="1" si="205"/>
        <v>365</v>
      </c>
      <c r="U924" s="11">
        <f t="shared" si="206"/>
        <v>0.99930555555555556</v>
      </c>
      <c r="V924" s="11" t="str">
        <f t="shared" ca="1" si="207"/>
        <v>いつでも</v>
      </c>
      <c r="W924" s="7">
        <f ca="1">IF(OR(M924="〇",N924="〇"),IF(E924&lt;=$C$1,YEAR(TODAY()),YEAR(TODAY())-1),IF(E924&lt;=$C$1,YEAR(TODAY())+1,YEAR(TODAY())))</f>
        <v>2021</v>
      </c>
      <c r="X924" s="7" t="str">
        <f t="shared" si="199"/>
        <v>0101</v>
      </c>
      <c r="Y924" s="7">
        <f ca="1">IF(H924&lt;$C$1,YEAR(TODAY())+1,YEAR(TODAY()))</f>
        <v>2021</v>
      </c>
      <c r="Z924" s="8" t="str">
        <f t="shared" si="200"/>
        <v>1231</v>
      </c>
      <c r="AA924" s="9">
        <f t="shared" ca="1" si="208"/>
        <v>44197</v>
      </c>
      <c r="AB924" s="9">
        <f t="shared" ca="1" si="209"/>
        <v>44561</v>
      </c>
    </row>
    <row r="925" spans="1:28" x14ac:dyDescent="0.7">
      <c r="A925" s="1" t="s">
        <v>940</v>
      </c>
      <c r="B925" s="1" t="s">
        <v>60</v>
      </c>
      <c r="C925" s="1">
        <v>1</v>
      </c>
      <c r="E925" s="4">
        <v>101</v>
      </c>
      <c r="F925" s="4" t="str">
        <f t="shared" si="201"/>
        <v/>
      </c>
      <c r="G925" s="4" t="str">
        <f t="shared" si="202"/>
        <v/>
      </c>
      <c r="H925" s="4">
        <v>1231</v>
      </c>
      <c r="I925" s="3">
        <v>0</v>
      </c>
      <c r="J925" s="3" t="str">
        <f t="shared" si="203"/>
        <v/>
      </c>
      <c r="K925" s="3" t="str">
        <f t="shared" si="204"/>
        <v/>
      </c>
      <c r="L925" s="11">
        <v>0.99930555555555556</v>
      </c>
      <c r="M925" s="1" t="str">
        <f ca="1">IF(E925&lt;=H925,IF(AND($C$1&gt;=E925,$C$1&lt;=H925),"〇","×"),IF(AND($C$1&gt;=E925,$C$1&lt;=F925),"〇","×"))</f>
        <v>〇</v>
      </c>
      <c r="N925" s="1" t="str">
        <f>IF(E925&gt;H925,IF(AND($C$1&gt;=G925,$C$1&lt;=H925),"〇","×"),"")</f>
        <v/>
      </c>
      <c r="O925" s="1" t="str">
        <f t="shared" ca="1" si="210"/>
        <v>〇</v>
      </c>
      <c r="P925" s="1" t="str">
        <f t="shared" si="211"/>
        <v/>
      </c>
      <c r="Q925" s="1" t="str">
        <f t="shared" ca="1" si="212"/>
        <v>◎</v>
      </c>
      <c r="R925" s="1">
        <f ca="1">IF(OR(M925="〇",N925="〇"),DATEDIF($A$1,AB925,"d")+1,"-")</f>
        <v>94</v>
      </c>
      <c r="S925" s="1" t="str">
        <f ca="1">IF(AND(M925="×",OR(N925="×",N925="")),DATEDIF($A$1,AA925,"d"),"-")</f>
        <v>-</v>
      </c>
      <c r="T925" s="10">
        <f t="shared" ca="1" si="205"/>
        <v>365</v>
      </c>
      <c r="U925" s="11">
        <f t="shared" si="206"/>
        <v>0.99930555555555556</v>
      </c>
      <c r="V925" s="11" t="str">
        <f t="shared" ca="1" si="207"/>
        <v>いつでも</v>
      </c>
      <c r="W925" s="7">
        <f ca="1">IF(OR(M925="〇",N925="〇"),IF(E925&lt;=$C$1,YEAR(TODAY()),YEAR(TODAY())-1),IF(E925&lt;=$C$1,YEAR(TODAY())+1,YEAR(TODAY())))</f>
        <v>2021</v>
      </c>
      <c r="X925" s="7" t="str">
        <f t="shared" si="199"/>
        <v>0101</v>
      </c>
      <c r="Y925" s="7">
        <f ca="1">IF(H925&lt;$C$1,YEAR(TODAY())+1,YEAR(TODAY()))</f>
        <v>2021</v>
      </c>
      <c r="Z925" s="8" t="str">
        <f t="shared" si="200"/>
        <v>1231</v>
      </c>
      <c r="AA925" s="9">
        <f t="shared" ca="1" si="208"/>
        <v>44197</v>
      </c>
      <c r="AB925" s="9">
        <f t="shared" ca="1" si="209"/>
        <v>44561</v>
      </c>
    </row>
    <row r="926" spans="1:28" x14ac:dyDescent="0.7">
      <c r="A926" s="1" t="s">
        <v>941</v>
      </c>
      <c r="B926" s="1" t="s">
        <v>114</v>
      </c>
      <c r="C926" s="1">
        <v>1</v>
      </c>
      <c r="E926" s="4">
        <v>101</v>
      </c>
      <c r="F926" s="4" t="str">
        <f t="shared" si="201"/>
        <v/>
      </c>
      <c r="G926" s="4" t="str">
        <f t="shared" si="202"/>
        <v/>
      </c>
      <c r="H926" s="4">
        <v>1231</v>
      </c>
      <c r="I926" s="3">
        <v>0</v>
      </c>
      <c r="J926" s="3" t="str">
        <f t="shared" si="203"/>
        <v/>
      </c>
      <c r="K926" s="3" t="str">
        <f t="shared" si="204"/>
        <v/>
      </c>
      <c r="L926" s="11">
        <v>0.99930555555555556</v>
      </c>
      <c r="M926" s="1" t="str">
        <f ca="1">IF(E926&lt;=H926,IF(AND($C$1&gt;=E926,$C$1&lt;=H926),"〇","×"),IF(AND($C$1&gt;=E926,$C$1&lt;=F926),"〇","×"))</f>
        <v>〇</v>
      </c>
      <c r="N926" s="1" t="str">
        <f>IF(E926&gt;H926,IF(AND($C$1&gt;=G926,$C$1&lt;=H926),"〇","×"),"")</f>
        <v/>
      </c>
      <c r="O926" s="1" t="str">
        <f t="shared" ca="1" si="210"/>
        <v>〇</v>
      </c>
      <c r="P926" s="1" t="str">
        <f t="shared" si="211"/>
        <v/>
      </c>
      <c r="Q926" s="1" t="str">
        <f t="shared" ca="1" si="212"/>
        <v>◎</v>
      </c>
      <c r="R926" s="1">
        <f ca="1">IF(OR(M926="〇",N926="〇"),DATEDIF($A$1,AB926,"d")+1,"-")</f>
        <v>94</v>
      </c>
      <c r="S926" s="1" t="str">
        <f ca="1">IF(AND(M926="×",OR(N926="×",N926="")),DATEDIF($A$1,AA926,"d"),"-")</f>
        <v>-</v>
      </c>
      <c r="T926" s="10">
        <f t="shared" ca="1" si="205"/>
        <v>365</v>
      </c>
      <c r="U926" s="11">
        <f t="shared" si="206"/>
        <v>0.99930555555555556</v>
      </c>
      <c r="V926" s="11" t="str">
        <f t="shared" ca="1" si="207"/>
        <v>いつでも</v>
      </c>
      <c r="W926" s="7">
        <f ca="1">IF(OR(M926="〇",N926="〇"),IF(E926&lt;=$C$1,YEAR(TODAY()),YEAR(TODAY())-1),IF(E926&lt;=$C$1,YEAR(TODAY())+1,YEAR(TODAY())))</f>
        <v>2021</v>
      </c>
      <c r="X926" s="7" t="str">
        <f t="shared" si="199"/>
        <v>0101</v>
      </c>
      <c r="Y926" s="7">
        <f ca="1">IF(H926&lt;$C$1,YEAR(TODAY())+1,YEAR(TODAY()))</f>
        <v>2021</v>
      </c>
      <c r="Z926" s="8" t="str">
        <f t="shared" si="200"/>
        <v>1231</v>
      </c>
      <c r="AA926" s="9">
        <f t="shared" ca="1" si="208"/>
        <v>44197</v>
      </c>
      <c r="AB926" s="9">
        <f t="shared" ca="1" si="209"/>
        <v>44561</v>
      </c>
    </row>
    <row r="927" spans="1:28" x14ac:dyDescent="0.7">
      <c r="A927" s="1" t="s">
        <v>942</v>
      </c>
      <c r="B927" s="1" t="s">
        <v>116</v>
      </c>
      <c r="C927" s="1">
        <v>1</v>
      </c>
      <c r="E927" s="4">
        <v>912</v>
      </c>
      <c r="F927" s="4" t="str">
        <f t="shared" si="201"/>
        <v/>
      </c>
      <c r="G927" s="4" t="str">
        <f t="shared" si="202"/>
        <v/>
      </c>
      <c r="H927" s="4">
        <v>912</v>
      </c>
      <c r="I927" s="3">
        <v>0</v>
      </c>
      <c r="J927" s="3" t="str">
        <f t="shared" si="203"/>
        <v/>
      </c>
      <c r="K927" s="3" t="str">
        <f t="shared" si="204"/>
        <v/>
      </c>
      <c r="L927" s="11">
        <v>0.99930555555555556</v>
      </c>
      <c r="M927" s="1" t="str">
        <f ca="1">IF(E927&lt;=H927,IF(AND($C$1&gt;=E927,$C$1&lt;=H927),"〇","×"),IF(AND($C$1&gt;=E927,$C$1&lt;=F927),"〇","×"))</f>
        <v>×</v>
      </c>
      <c r="N927" s="1" t="str">
        <f>IF(E927&gt;H927,IF(AND($C$1&gt;=G927,$C$1&lt;=H927),"〇","×"),"")</f>
        <v/>
      </c>
      <c r="O927" s="1" t="str">
        <f t="shared" ca="1" si="210"/>
        <v>〇</v>
      </c>
      <c r="P927" s="1" t="str">
        <f t="shared" si="211"/>
        <v/>
      </c>
      <c r="Q927" s="1" t="str">
        <f t="shared" ca="1" si="212"/>
        <v>×</v>
      </c>
      <c r="R927" s="1" t="str">
        <f ca="1">IF(OR(M927="〇",N927="〇"),DATEDIF($A$1,AB927,"d")+1,"-")</f>
        <v>-</v>
      </c>
      <c r="S927" s="1">
        <f ca="1">IF(AND(M927="×",OR(N927="×",N927="")),DATEDIF($A$1,AA927,"d"),"-")</f>
        <v>348</v>
      </c>
      <c r="T927" s="10">
        <f t="shared" ca="1" si="205"/>
        <v>1</v>
      </c>
      <c r="U927" s="11">
        <f t="shared" si="206"/>
        <v>0.99930555555555556</v>
      </c>
      <c r="V927" s="11" t="str">
        <f t="shared" ca="1" si="207"/>
        <v>-</v>
      </c>
      <c r="W927" s="7">
        <f ca="1">IF(OR(M927="〇",N927="〇"),IF(E927&lt;=$C$1,YEAR(TODAY()),YEAR(TODAY())-1),IF(E927&lt;=$C$1,YEAR(TODAY())+1,YEAR(TODAY())))</f>
        <v>2022</v>
      </c>
      <c r="X927" s="7" t="str">
        <f t="shared" si="199"/>
        <v>0912</v>
      </c>
      <c r="Y927" s="7">
        <f ca="1">IF(H927&lt;$C$1,YEAR(TODAY())+1,YEAR(TODAY()))</f>
        <v>2022</v>
      </c>
      <c r="Z927" s="8" t="str">
        <f t="shared" si="200"/>
        <v>0912</v>
      </c>
      <c r="AA927" s="9">
        <f t="shared" ca="1" si="208"/>
        <v>44816</v>
      </c>
      <c r="AB927" s="9">
        <f t="shared" ca="1" si="209"/>
        <v>44816</v>
      </c>
    </row>
    <row r="928" spans="1:28" x14ac:dyDescent="0.7">
      <c r="A928" s="1" t="s">
        <v>943</v>
      </c>
      <c r="B928" s="1" t="s">
        <v>115</v>
      </c>
      <c r="C928" s="1">
        <v>1</v>
      </c>
      <c r="E928" s="4">
        <v>101</v>
      </c>
      <c r="F928" s="4" t="str">
        <f t="shared" si="201"/>
        <v/>
      </c>
      <c r="G928" s="4" t="str">
        <f t="shared" si="202"/>
        <v/>
      </c>
      <c r="H928" s="4">
        <v>1231</v>
      </c>
      <c r="I928" s="3">
        <v>0</v>
      </c>
      <c r="J928" s="3" t="str">
        <f t="shared" si="203"/>
        <v/>
      </c>
      <c r="K928" s="3" t="str">
        <f t="shared" si="204"/>
        <v/>
      </c>
      <c r="L928" s="11">
        <v>0.99930555555555556</v>
      </c>
      <c r="M928" s="1" t="str">
        <f ca="1">IF(E928&lt;=H928,IF(AND($C$1&gt;=E928,$C$1&lt;=H928),"〇","×"),IF(AND($C$1&gt;=E928,$C$1&lt;=F928),"〇","×"))</f>
        <v>〇</v>
      </c>
      <c r="N928" s="1" t="str">
        <f>IF(E928&gt;H928,IF(AND($C$1&gt;=G928,$C$1&lt;=H928),"〇","×"),"")</f>
        <v/>
      </c>
      <c r="O928" s="1" t="str">
        <f t="shared" ca="1" si="210"/>
        <v>〇</v>
      </c>
      <c r="P928" s="1" t="str">
        <f t="shared" si="211"/>
        <v/>
      </c>
      <c r="Q928" s="1" t="str">
        <f t="shared" ca="1" si="212"/>
        <v>◎</v>
      </c>
      <c r="R928" s="1">
        <f ca="1">IF(OR(M928="〇",N928="〇"),DATEDIF($A$1,AB928,"d")+1,"-")</f>
        <v>94</v>
      </c>
      <c r="S928" s="1" t="str">
        <f ca="1">IF(AND(M928="×",OR(N928="×",N928="")),DATEDIF($A$1,AA928,"d"),"-")</f>
        <v>-</v>
      </c>
      <c r="T928" s="10">
        <f t="shared" ca="1" si="205"/>
        <v>365</v>
      </c>
      <c r="U928" s="11">
        <f t="shared" si="206"/>
        <v>0.99930555555555556</v>
      </c>
      <c r="V928" s="11" t="str">
        <f t="shared" ca="1" si="207"/>
        <v>いつでも</v>
      </c>
      <c r="W928" s="7">
        <f ca="1">IF(OR(M928="〇",N928="〇"),IF(E928&lt;=$C$1,YEAR(TODAY()),YEAR(TODAY())-1),IF(E928&lt;=$C$1,YEAR(TODAY())+1,YEAR(TODAY())))</f>
        <v>2021</v>
      </c>
      <c r="X928" s="7" t="str">
        <f t="shared" si="199"/>
        <v>0101</v>
      </c>
      <c r="Y928" s="7">
        <f ca="1">IF(H928&lt;$C$1,YEAR(TODAY())+1,YEAR(TODAY()))</f>
        <v>2021</v>
      </c>
      <c r="Z928" s="8" t="str">
        <f t="shared" si="200"/>
        <v>1231</v>
      </c>
      <c r="AA928" s="9">
        <f t="shared" ca="1" si="208"/>
        <v>44197</v>
      </c>
      <c r="AB928" s="9">
        <f t="shared" ca="1" si="209"/>
        <v>44561</v>
      </c>
    </row>
    <row r="929" spans="1:28" x14ac:dyDescent="0.7">
      <c r="A929" s="1" t="s">
        <v>944</v>
      </c>
      <c r="B929" s="1" t="s">
        <v>60</v>
      </c>
      <c r="C929" s="1">
        <v>1</v>
      </c>
      <c r="E929" s="4">
        <v>101</v>
      </c>
      <c r="F929" s="4" t="str">
        <f t="shared" si="201"/>
        <v/>
      </c>
      <c r="G929" s="4" t="str">
        <f t="shared" si="202"/>
        <v/>
      </c>
      <c r="H929" s="4">
        <v>1231</v>
      </c>
      <c r="I929" s="3">
        <v>0</v>
      </c>
      <c r="J929" s="3" t="str">
        <f t="shared" si="203"/>
        <v/>
      </c>
      <c r="K929" s="3" t="str">
        <f t="shared" si="204"/>
        <v/>
      </c>
      <c r="L929" s="11">
        <v>0.99930555555555556</v>
      </c>
      <c r="M929" s="1" t="str">
        <f ca="1">IF(E929&lt;=H929,IF(AND($C$1&gt;=E929,$C$1&lt;=H929),"〇","×"),IF(AND($C$1&gt;=E929,$C$1&lt;=F929),"〇","×"))</f>
        <v>〇</v>
      </c>
      <c r="N929" s="1" t="str">
        <f>IF(E929&gt;H929,IF(AND($C$1&gt;=G929,$C$1&lt;=H929),"〇","×"),"")</f>
        <v/>
      </c>
      <c r="O929" s="1" t="str">
        <f t="shared" ca="1" si="210"/>
        <v>〇</v>
      </c>
      <c r="P929" s="1" t="str">
        <f t="shared" si="211"/>
        <v/>
      </c>
      <c r="Q929" s="1" t="str">
        <f t="shared" ca="1" si="212"/>
        <v>◎</v>
      </c>
      <c r="R929" s="1">
        <f ca="1">IF(OR(M929="〇",N929="〇"),DATEDIF($A$1,AB929,"d")+1,"-")</f>
        <v>94</v>
      </c>
      <c r="S929" s="1" t="str">
        <f ca="1">IF(AND(M929="×",OR(N929="×",N929="")),DATEDIF($A$1,AA929,"d"),"-")</f>
        <v>-</v>
      </c>
      <c r="T929" s="10">
        <f t="shared" ca="1" si="205"/>
        <v>365</v>
      </c>
      <c r="U929" s="11">
        <f t="shared" si="206"/>
        <v>0.99930555555555556</v>
      </c>
      <c r="V929" s="11" t="str">
        <f t="shared" ca="1" si="207"/>
        <v>いつでも</v>
      </c>
      <c r="W929" s="7">
        <f ca="1">IF(OR(M929="〇",N929="〇"),IF(E929&lt;=$C$1,YEAR(TODAY()),YEAR(TODAY())-1),IF(E929&lt;=$C$1,YEAR(TODAY())+1,YEAR(TODAY())))</f>
        <v>2021</v>
      </c>
      <c r="X929" s="7" t="str">
        <f t="shared" si="199"/>
        <v>0101</v>
      </c>
      <c r="Y929" s="7">
        <f ca="1">IF(H929&lt;$C$1,YEAR(TODAY())+1,YEAR(TODAY()))</f>
        <v>2021</v>
      </c>
      <c r="Z929" s="8" t="str">
        <f t="shared" si="200"/>
        <v>1231</v>
      </c>
      <c r="AA929" s="9">
        <f t="shared" ca="1" si="208"/>
        <v>44197</v>
      </c>
      <c r="AB929" s="9">
        <f t="shared" ca="1" si="209"/>
        <v>44561</v>
      </c>
    </row>
    <row r="930" spans="1:28" x14ac:dyDescent="0.7">
      <c r="A930" s="1" t="s">
        <v>945</v>
      </c>
      <c r="B930" s="1" t="s">
        <v>114</v>
      </c>
      <c r="C930" s="1">
        <v>3</v>
      </c>
      <c r="E930" s="4">
        <v>214</v>
      </c>
      <c r="F930" s="4" t="str">
        <f t="shared" si="201"/>
        <v/>
      </c>
      <c r="G930" s="4" t="str">
        <f t="shared" si="202"/>
        <v/>
      </c>
      <c r="H930" s="4">
        <v>214</v>
      </c>
      <c r="I930" s="3">
        <v>0</v>
      </c>
      <c r="J930" s="3" t="str">
        <f t="shared" si="203"/>
        <v/>
      </c>
      <c r="K930" s="3" t="str">
        <f t="shared" si="204"/>
        <v/>
      </c>
      <c r="L930" s="11">
        <v>0.99930555555555556</v>
      </c>
      <c r="M930" s="1" t="str">
        <f ca="1">IF(E930&lt;=H930,IF(AND($C$1&gt;=E930,$C$1&lt;=H930),"〇","×"),IF(AND($C$1&gt;=E930,$C$1&lt;=F930),"〇","×"))</f>
        <v>×</v>
      </c>
      <c r="N930" s="1" t="str">
        <f>IF(E930&gt;H930,IF(AND($C$1&gt;=G930,$C$1&lt;=H930),"〇","×"),"")</f>
        <v/>
      </c>
      <c r="O930" s="1" t="str">
        <f t="shared" ca="1" si="210"/>
        <v>〇</v>
      </c>
      <c r="P930" s="1" t="str">
        <f t="shared" si="211"/>
        <v/>
      </c>
      <c r="Q930" s="1" t="str">
        <f t="shared" ca="1" si="212"/>
        <v>×</v>
      </c>
      <c r="R930" s="1" t="str">
        <f ca="1">IF(OR(M930="〇",N930="〇"),DATEDIF($A$1,AB930,"d")+1,"-")</f>
        <v>-</v>
      </c>
      <c r="S930" s="1">
        <f ca="1">IF(AND(M930="×",OR(N930="×",N930="")),DATEDIF($A$1,AA930,"d"),"-")</f>
        <v>138</v>
      </c>
      <c r="T930" s="10">
        <f t="shared" ca="1" si="205"/>
        <v>1</v>
      </c>
      <c r="U930" s="11">
        <f t="shared" si="206"/>
        <v>0.99930555555555556</v>
      </c>
      <c r="V930" s="11" t="str">
        <f t="shared" ca="1" si="207"/>
        <v>-</v>
      </c>
      <c r="W930" s="7">
        <f ca="1">IF(OR(M930="〇",N930="〇"),IF(E930&lt;=$C$1,YEAR(TODAY()),YEAR(TODAY())-1),IF(E930&lt;=$C$1,YEAR(TODAY())+1,YEAR(TODAY())))</f>
        <v>2022</v>
      </c>
      <c r="X930" s="7" t="str">
        <f t="shared" si="199"/>
        <v>0214</v>
      </c>
      <c r="Y930" s="7">
        <f ca="1">IF(H930&lt;$C$1,YEAR(TODAY())+1,YEAR(TODAY()))</f>
        <v>2022</v>
      </c>
      <c r="Z930" s="8" t="str">
        <f t="shared" si="200"/>
        <v>0214</v>
      </c>
      <c r="AA930" s="9">
        <f t="shared" ca="1" si="208"/>
        <v>44606</v>
      </c>
      <c r="AB930" s="9">
        <f t="shared" ca="1" si="209"/>
        <v>44606</v>
      </c>
    </row>
    <row r="931" spans="1:28" x14ac:dyDescent="0.7">
      <c r="A931" s="1" t="s">
        <v>946</v>
      </c>
      <c r="B931" s="1" t="s">
        <v>116</v>
      </c>
      <c r="C931" s="1">
        <v>5</v>
      </c>
      <c r="E931" s="4">
        <v>101</v>
      </c>
      <c r="F931" s="4" t="str">
        <f t="shared" si="201"/>
        <v/>
      </c>
      <c r="G931" s="4" t="str">
        <f t="shared" si="202"/>
        <v/>
      </c>
      <c r="H931" s="4">
        <v>1231</v>
      </c>
      <c r="I931" s="3">
        <v>0</v>
      </c>
      <c r="J931" s="3" t="str">
        <f t="shared" si="203"/>
        <v/>
      </c>
      <c r="K931" s="3" t="str">
        <f t="shared" si="204"/>
        <v/>
      </c>
      <c r="L931" s="11">
        <v>0.99930555555555556</v>
      </c>
      <c r="M931" s="1" t="str">
        <f ca="1">IF(E931&lt;=H931,IF(AND($C$1&gt;=E931,$C$1&lt;=H931),"〇","×"),IF(AND($C$1&gt;=E931,$C$1&lt;=F931),"〇","×"))</f>
        <v>〇</v>
      </c>
      <c r="N931" s="1" t="str">
        <f>IF(E931&gt;H931,IF(AND($C$1&gt;=G931,$C$1&lt;=H931),"〇","×"),"")</f>
        <v/>
      </c>
      <c r="O931" s="1" t="str">
        <f t="shared" ca="1" si="210"/>
        <v>〇</v>
      </c>
      <c r="P931" s="1" t="str">
        <f t="shared" si="211"/>
        <v/>
      </c>
      <c r="Q931" s="1" t="str">
        <f t="shared" ca="1" si="212"/>
        <v>◎</v>
      </c>
      <c r="R931" s="1">
        <f ca="1">IF(OR(M931="〇",N931="〇"),DATEDIF($A$1,AB931,"d")+1,"-")</f>
        <v>94</v>
      </c>
      <c r="S931" s="1" t="str">
        <f ca="1">IF(AND(M931="×",OR(N931="×",N931="")),DATEDIF($A$1,AA931,"d"),"-")</f>
        <v>-</v>
      </c>
      <c r="T931" s="10">
        <f t="shared" ca="1" si="205"/>
        <v>365</v>
      </c>
      <c r="U931" s="11">
        <f t="shared" si="206"/>
        <v>0.99930555555555556</v>
      </c>
      <c r="V931" s="11" t="str">
        <f t="shared" ca="1" si="207"/>
        <v>いつでも</v>
      </c>
      <c r="W931" s="7">
        <f ca="1">IF(OR(M931="〇",N931="〇"),IF(E931&lt;=$C$1,YEAR(TODAY()),YEAR(TODAY())-1),IF(E931&lt;=$C$1,YEAR(TODAY())+1,YEAR(TODAY())))</f>
        <v>2021</v>
      </c>
      <c r="X931" s="7" t="str">
        <f t="shared" si="199"/>
        <v>0101</v>
      </c>
      <c r="Y931" s="7">
        <f ca="1">IF(H931&lt;$C$1,YEAR(TODAY())+1,YEAR(TODAY()))</f>
        <v>2021</v>
      </c>
      <c r="Z931" s="8" t="str">
        <f t="shared" si="200"/>
        <v>1231</v>
      </c>
      <c r="AA931" s="9">
        <f t="shared" ca="1" si="208"/>
        <v>44197</v>
      </c>
      <c r="AB931" s="9">
        <f t="shared" ca="1" si="209"/>
        <v>44561</v>
      </c>
    </row>
    <row r="932" spans="1:28" x14ac:dyDescent="0.7">
      <c r="A932" s="1" t="s">
        <v>947</v>
      </c>
      <c r="B932" s="1" t="s">
        <v>115</v>
      </c>
      <c r="C932" s="1">
        <v>4</v>
      </c>
      <c r="E932" s="4">
        <v>101</v>
      </c>
      <c r="F932" s="4" t="str">
        <f t="shared" si="201"/>
        <v/>
      </c>
      <c r="G932" s="4" t="str">
        <f t="shared" si="202"/>
        <v/>
      </c>
      <c r="H932" s="4">
        <v>1231</v>
      </c>
      <c r="I932" s="3">
        <v>0</v>
      </c>
      <c r="J932" s="3" t="str">
        <f t="shared" si="203"/>
        <v/>
      </c>
      <c r="K932" s="3" t="str">
        <f t="shared" si="204"/>
        <v/>
      </c>
      <c r="L932" s="11">
        <v>0.99930555555555556</v>
      </c>
      <c r="M932" s="1" t="str">
        <f ca="1">IF(E932&lt;=H932,IF(AND($C$1&gt;=E932,$C$1&lt;=H932),"〇","×"),IF(AND($C$1&gt;=E932,$C$1&lt;=F932),"〇","×"))</f>
        <v>〇</v>
      </c>
      <c r="N932" s="1" t="str">
        <f>IF(E932&gt;H932,IF(AND($C$1&gt;=G932,$C$1&lt;=H932),"〇","×"),"")</f>
        <v/>
      </c>
      <c r="O932" s="1" t="str">
        <f t="shared" ca="1" si="210"/>
        <v>〇</v>
      </c>
      <c r="P932" s="1" t="str">
        <f t="shared" si="211"/>
        <v/>
      </c>
      <c r="Q932" s="1" t="str">
        <f t="shared" ca="1" si="212"/>
        <v>◎</v>
      </c>
      <c r="R932" s="1">
        <f ca="1">IF(OR(M932="〇",N932="〇"),DATEDIF($A$1,AB932,"d")+1,"-")</f>
        <v>94</v>
      </c>
      <c r="S932" s="1" t="str">
        <f ca="1">IF(AND(M932="×",OR(N932="×",N932="")),DATEDIF($A$1,AA932,"d"),"-")</f>
        <v>-</v>
      </c>
      <c r="T932" s="10">
        <f t="shared" ca="1" si="205"/>
        <v>365</v>
      </c>
      <c r="U932" s="11">
        <f t="shared" si="206"/>
        <v>0.99930555555555556</v>
      </c>
      <c r="V932" s="11" t="str">
        <f t="shared" ca="1" si="207"/>
        <v>いつでも</v>
      </c>
      <c r="W932" s="7">
        <f ca="1">IF(OR(M932="〇",N932="〇"),IF(E932&lt;=$C$1,YEAR(TODAY()),YEAR(TODAY())-1),IF(E932&lt;=$C$1,YEAR(TODAY())+1,YEAR(TODAY())))</f>
        <v>2021</v>
      </c>
      <c r="X932" s="7" t="str">
        <f t="shared" si="199"/>
        <v>0101</v>
      </c>
      <c r="Y932" s="7">
        <f ca="1">IF(H932&lt;$C$1,YEAR(TODAY())+1,YEAR(TODAY()))</f>
        <v>2021</v>
      </c>
      <c r="Z932" s="8" t="str">
        <f t="shared" si="200"/>
        <v>1231</v>
      </c>
      <c r="AA932" s="9">
        <f t="shared" ca="1" si="208"/>
        <v>44197</v>
      </c>
      <c r="AB932" s="9">
        <f t="shared" ca="1" si="209"/>
        <v>44561</v>
      </c>
    </row>
    <row r="933" spans="1:28" x14ac:dyDescent="0.7">
      <c r="A933" s="1" t="s">
        <v>948</v>
      </c>
      <c r="B933" s="1" t="s">
        <v>117</v>
      </c>
      <c r="C933" s="1">
        <v>3</v>
      </c>
      <c r="E933" s="4">
        <v>101</v>
      </c>
      <c r="F933" s="4" t="str">
        <f t="shared" si="201"/>
        <v/>
      </c>
      <c r="G933" s="4" t="str">
        <f t="shared" si="202"/>
        <v/>
      </c>
      <c r="H933" s="4">
        <v>1231</v>
      </c>
      <c r="I933" s="3">
        <v>0</v>
      </c>
      <c r="J933" s="3" t="str">
        <f t="shared" si="203"/>
        <v/>
      </c>
      <c r="K933" s="3" t="str">
        <f t="shared" si="204"/>
        <v/>
      </c>
      <c r="L933" s="11">
        <v>0.99930555555555556</v>
      </c>
      <c r="M933" s="1" t="str">
        <f ca="1">IF(E933&lt;=H933,IF(AND($C$1&gt;=E933,$C$1&lt;=H933),"〇","×"),IF(AND($C$1&gt;=E933,$C$1&lt;=F933),"〇","×"))</f>
        <v>〇</v>
      </c>
      <c r="N933" s="1" t="str">
        <f>IF(E933&gt;H933,IF(AND($C$1&gt;=G933,$C$1&lt;=H933),"〇","×"),"")</f>
        <v/>
      </c>
      <c r="O933" s="1" t="str">
        <f t="shared" ca="1" si="210"/>
        <v>〇</v>
      </c>
      <c r="P933" s="1" t="str">
        <f t="shared" si="211"/>
        <v/>
      </c>
      <c r="Q933" s="1" t="str">
        <f t="shared" ca="1" si="212"/>
        <v>◎</v>
      </c>
      <c r="R933" s="1">
        <f ca="1">IF(OR(M933="〇",N933="〇"),DATEDIF($A$1,AB933,"d")+1,"-")</f>
        <v>94</v>
      </c>
      <c r="S933" s="1" t="str">
        <f ca="1">IF(AND(M933="×",OR(N933="×",N933="")),DATEDIF($A$1,AA933,"d"),"-")</f>
        <v>-</v>
      </c>
      <c r="T933" s="10">
        <f t="shared" ca="1" si="205"/>
        <v>365</v>
      </c>
      <c r="U933" s="11">
        <f t="shared" si="206"/>
        <v>0.99930555555555556</v>
      </c>
      <c r="V933" s="11" t="str">
        <f t="shared" ca="1" si="207"/>
        <v>いつでも</v>
      </c>
      <c r="W933" s="7">
        <f ca="1">IF(OR(M933="〇",N933="〇"),IF(E933&lt;=$C$1,YEAR(TODAY()),YEAR(TODAY())-1),IF(E933&lt;=$C$1,YEAR(TODAY())+1,YEAR(TODAY())))</f>
        <v>2021</v>
      </c>
      <c r="X933" s="7" t="str">
        <f t="shared" si="199"/>
        <v>0101</v>
      </c>
      <c r="Y933" s="7">
        <f ca="1">IF(H933&lt;$C$1,YEAR(TODAY())+1,YEAR(TODAY()))</f>
        <v>2021</v>
      </c>
      <c r="Z933" s="8" t="str">
        <f t="shared" si="200"/>
        <v>1231</v>
      </c>
      <c r="AA933" s="9">
        <f t="shared" ca="1" si="208"/>
        <v>44197</v>
      </c>
      <c r="AB933" s="9">
        <f t="shared" ca="1" si="209"/>
        <v>44561</v>
      </c>
    </row>
    <row r="934" spans="1:28" x14ac:dyDescent="0.7">
      <c r="A934" s="1" t="s">
        <v>949</v>
      </c>
      <c r="B934" s="1" t="s">
        <v>60</v>
      </c>
      <c r="C934" s="1">
        <v>3</v>
      </c>
      <c r="E934" s="4">
        <v>101</v>
      </c>
      <c r="F934" s="4" t="str">
        <f t="shared" si="201"/>
        <v/>
      </c>
      <c r="G934" s="4" t="str">
        <f t="shared" si="202"/>
        <v/>
      </c>
      <c r="H934" s="4">
        <v>1231</v>
      </c>
      <c r="I934" s="3">
        <v>0</v>
      </c>
      <c r="J934" s="3" t="str">
        <f t="shared" si="203"/>
        <v/>
      </c>
      <c r="K934" s="3" t="str">
        <f t="shared" si="204"/>
        <v/>
      </c>
      <c r="L934" s="11">
        <v>0.99930555555555556</v>
      </c>
      <c r="M934" s="1" t="str">
        <f ca="1">IF(E934&lt;=H934,IF(AND($C$1&gt;=E934,$C$1&lt;=H934),"〇","×"),IF(AND($C$1&gt;=E934,$C$1&lt;=F934),"〇","×"))</f>
        <v>〇</v>
      </c>
      <c r="N934" s="1" t="str">
        <f>IF(E934&gt;H934,IF(AND($C$1&gt;=G934,$C$1&lt;=H934),"〇","×"),"")</f>
        <v/>
      </c>
      <c r="O934" s="1" t="str">
        <f t="shared" ca="1" si="210"/>
        <v>〇</v>
      </c>
      <c r="P934" s="1" t="str">
        <f t="shared" si="211"/>
        <v/>
      </c>
      <c r="Q934" s="1" t="str">
        <f t="shared" ca="1" si="212"/>
        <v>◎</v>
      </c>
      <c r="R934" s="1">
        <f ca="1">IF(OR(M934="〇",N934="〇"),DATEDIF($A$1,AB934,"d")+1,"-")</f>
        <v>94</v>
      </c>
      <c r="S934" s="1" t="str">
        <f ca="1">IF(AND(M934="×",OR(N934="×",N934="")),DATEDIF($A$1,AA934,"d"),"-")</f>
        <v>-</v>
      </c>
      <c r="T934" s="10">
        <f t="shared" ca="1" si="205"/>
        <v>365</v>
      </c>
      <c r="U934" s="11">
        <f t="shared" si="206"/>
        <v>0.99930555555555556</v>
      </c>
      <c r="V934" s="11" t="str">
        <f t="shared" ca="1" si="207"/>
        <v>いつでも</v>
      </c>
      <c r="W934" s="7">
        <f ca="1">IF(OR(M934="〇",N934="〇"),IF(E934&lt;=$C$1,YEAR(TODAY()),YEAR(TODAY())-1),IF(E934&lt;=$C$1,YEAR(TODAY())+1,YEAR(TODAY())))</f>
        <v>2021</v>
      </c>
      <c r="X934" s="7" t="str">
        <f t="shared" si="199"/>
        <v>0101</v>
      </c>
      <c r="Y934" s="7">
        <f ca="1">IF(H934&lt;$C$1,YEAR(TODAY())+1,YEAR(TODAY()))</f>
        <v>2021</v>
      </c>
      <c r="Z934" s="8" t="str">
        <f t="shared" si="200"/>
        <v>1231</v>
      </c>
      <c r="AA934" s="9">
        <f t="shared" ca="1" si="208"/>
        <v>44197</v>
      </c>
      <c r="AB934" s="9">
        <f t="shared" ca="1" si="209"/>
        <v>44561</v>
      </c>
    </row>
    <row r="935" spans="1:28" x14ac:dyDescent="0.7">
      <c r="A935" s="1" t="s">
        <v>950</v>
      </c>
      <c r="B935" s="1" t="s">
        <v>114</v>
      </c>
      <c r="C935" s="1">
        <v>3</v>
      </c>
      <c r="E935" s="4">
        <v>101</v>
      </c>
      <c r="F935" s="4" t="str">
        <f t="shared" si="201"/>
        <v/>
      </c>
      <c r="G935" s="4" t="str">
        <f t="shared" si="202"/>
        <v/>
      </c>
      <c r="H935" s="4">
        <v>1231</v>
      </c>
      <c r="I935" s="3">
        <v>0</v>
      </c>
      <c r="J935" s="3" t="str">
        <f t="shared" si="203"/>
        <v/>
      </c>
      <c r="K935" s="3" t="str">
        <f t="shared" si="204"/>
        <v/>
      </c>
      <c r="L935" s="11">
        <v>0.99930555555555556</v>
      </c>
      <c r="M935" s="1" t="str">
        <f ca="1">IF(E935&lt;=H935,IF(AND($C$1&gt;=E935,$C$1&lt;=H935),"〇","×"),IF(AND($C$1&gt;=E935,$C$1&lt;=F935),"〇","×"))</f>
        <v>〇</v>
      </c>
      <c r="N935" s="1" t="str">
        <f>IF(E935&gt;H935,IF(AND($C$1&gt;=G935,$C$1&lt;=H935),"〇","×"),"")</f>
        <v/>
      </c>
      <c r="O935" s="1" t="str">
        <f t="shared" ca="1" si="210"/>
        <v>〇</v>
      </c>
      <c r="P935" s="1" t="str">
        <f t="shared" si="211"/>
        <v/>
      </c>
      <c r="Q935" s="1" t="str">
        <f t="shared" ca="1" si="212"/>
        <v>◎</v>
      </c>
      <c r="R935" s="1">
        <f ca="1">IF(OR(M935="〇",N935="〇"),DATEDIF($A$1,AB935,"d")+1,"-")</f>
        <v>94</v>
      </c>
      <c r="S935" s="1" t="str">
        <f ca="1">IF(AND(M935="×",OR(N935="×",N935="")),DATEDIF($A$1,AA935,"d"),"-")</f>
        <v>-</v>
      </c>
      <c r="T935" s="10">
        <f t="shared" ca="1" si="205"/>
        <v>365</v>
      </c>
      <c r="U935" s="11">
        <f t="shared" si="206"/>
        <v>0.99930555555555556</v>
      </c>
      <c r="V935" s="11" t="str">
        <f t="shared" ca="1" si="207"/>
        <v>いつでも</v>
      </c>
      <c r="W935" s="7">
        <f ca="1">IF(OR(M935="〇",N935="〇"),IF(E935&lt;=$C$1,YEAR(TODAY()),YEAR(TODAY())-1),IF(E935&lt;=$C$1,YEAR(TODAY())+1,YEAR(TODAY())))</f>
        <v>2021</v>
      </c>
      <c r="X935" s="7" t="str">
        <f t="shared" si="199"/>
        <v>0101</v>
      </c>
      <c r="Y935" s="7">
        <f ca="1">IF(H935&lt;$C$1,YEAR(TODAY())+1,YEAR(TODAY()))</f>
        <v>2021</v>
      </c>
      <c r="Z935" s="8" t="str">
        <f t="shared" si="200"/>
        <v>1231</v>
      </c>
      <c r="AA935" s="9">
        <f t="shared" ca="1" si="208"/>
        <v>44197</v>
      </c>
      <c r="AB935" s="9">
        <f t="shared" ca="1" si="209"/>
        <v>44561</v>
      </c>
    </row>
    <row r="936" spans="1:28" x14ac:dyDescent="0.7">
      <c r="A936" s="1" t="s">
        <v>951</v>
      </c>
      <c r="B936" s="1" t="s">
        <v>60</v>
      </c>
      <c r="C936" s="1">
        <v>1</v>
      </c>
      <c r="E936" s="4">
        <v>101</v>
      </c>
      <c r="F936" s="4" t="str">
        <f t="shared" si="201"/>
        <v/>
      </c>
      <c r="G936" s="4" t="str">
        <f t="shared" si="202"/>
        <v/>
      </c>
      <c r="H936" s="4">
        <v>1231</v>
      </c>
      <c r="I936" s="3">
        <v>0</v>
      </c>
      <c r="J936" s="3" t="str">
        <f t="shared" si="203"/>
        <v/>
      </c>
      <c r="K936" s="3" t="str">
        <f t="shared" si="204"/>
        <v/>
      </c>
      <c r="L936" s="11">
        <v>0.99930555555555556</v>
      </c>
      <c r="M936" s="1" t="str">
        <f ca="1">IF(E936&lt;=H936,IF(AND($C$1&gt;=E936,$C$1&lt;=H936),"〇","×"),IF(AND($C$1&gt;=E936,$C$1&lt;=F936),"〇","×"))</f>
        <v>〇</v>
      </c>
      <c r="N936" s="1" t="str">
        <f>IF(E936&gt;H936,IF(AND($C$1&gt;=G936,$C$1&lt;=H936),"〇","×"),"")</f>
        <v/>
      </c>
      <c r="O936" s="1" t="str">
        <f t="shared" ca="1" si="210"/>
        <v>〇</v>
      </c>
      <c r="P936" s="1" t="str">
        <f t="shared" si="211"/>
        <v/>
      </c>
      <c r="Q936" s="1" t="str">
        <f t="shared" ca="1" si="212"/>
        <v>◎</v>
      </c>
      <c r="R936" s="1">
        <f ca="1">IF(OR(M936="〇",N936="〇"),DATEDIF($A$1,AB936,"d")+1,"-")</f>
        <v>94</v>
      </c>
      <c r="S936" s="1" t="str">
        <f ca="1">IF(AND(M936="×",OR(N936="×",N936="")),DATEDIF($A$1,AA936,"d"),"-")</f>
        <v>-</v>
      </c>
      <c r="T936" s="10">
        <f t="shared" ca="1" si="205"/>
        <v>365</v>
      </c>
      <c r="U936" s="11">
        <f t="shared" si="206"/>
        <v>0.99930555555555556</v>
      </c>
      <c r="V936" s="11" t="str">
        <f t="shared" ca="1" si="207"/>
        <v>いつでも</v>
      </c>
      <c r="W936" s="7">
        <f ca="1">IF(OR(M936="〇",N936="〇"),IF(E936&lt;=$C$1,YEAR(TODAY()),YEAR(TODAY())-1),IF(E936&lt;=$C$1,YEAR(TODAY())+1,YEAR(TODAY())))</f>
        <v>2021</v>
      </c>
      <c r="X936" s="7" t="str">
        <f t="shared" si="199"/>
        <v>0101</v>
      </c>
      <c r="Y936" s="7">
        <f ca="1">IF(H936&lt;$C$1,YEAR(TODAY())+1,YEAR(TODAY()))</f>
        <v>2021</v>
      </c>
      <c r="Z936" s="8" t="str">
        <f t="shared" si="200"/>
        <v>1231</v>
      </c>
      <c r="AA936" s="9">
        <f t="shared" ca="1" si="208"/>
        <v>44197</v>
      </c>
      <c r="AB936" s="9">
        <f t="shared" ca="1" si="209"/>
        <v>44561</v>
      </c>
    </row>
    <row r="937" spans="1:28" x14ac:dyDescent="0.7">
      <c r="A937" s="1" t="s">
        <v>952</v>
      </c>
      <c r="B937" s="1" t="s">
        <v>114</v>
      </c>
      <c r="C937" s="1">
        <v>1</v>
      </c>
      <c r="E937" s="4">
        <v>101</v>
      </c>
      <c r="F937" s="4" t="str">
        <f t="shared" si="201"/>
        <v/>
      </c>
      <c r="G937" s="4" t="str">
        <f t="shared" si="202"/>
        <v/>
      </c>
      <c r="H937" s="4">
        <v>1231</v>
      </c>
      <c r="I937" s="3">
        <v>0</v>
      </c>
      <c r="J937" s="3" t="str">
        <f t="shared" si="203"/>
        <v/>
      </c>
      <c r="K937" s="3" t="str">
        <f t="shared" si="204"/>
        <v/>
      </c>
      <c r="L937" s="11">
        <v>0.99930555555555556</v>
      </c>
      <c r="M937" s="1" t="str">
        <f ca="1">IF(E937&lt;=H937,IF(AND($C$1&gt;=E937,$C$1&lt;=H937),"〇","×"),IF(AND($C$1&gt;=E937,$C$1&lt;=F937),"〇","×"))</f>
        <v>〇</v>
      </c>
      <c r="N937" s="1" t="str">
        <f>IF(E937&gt;H937,IF(AND($C$1&gt;=G937,$C$1&lt;=H937),"〇","×"),"")</f>
        <v/>
      </c>
      <c r="O937" s="1" t="str">
        <f t="shared" ca="1" si="210"/>
        <v>〇</v>
      </c>
      <c r="P937" s="1" t="str">
        <f t="shared" si="211"/>
        <v/>
      </c>
      <c r="Q937" s="1" t="str">
        <f t="shared" ca="1" si="212"/>
        <v>◎</v>
      </c>
      <c r="R937" s="1">
        <f ca="1">IF(OR(M937="〇",N937="〇"),DATEDIF($A$1,AB937,"d")+1,"-")</f>
        <v>94</v>
      </c>
      <c r="S937" s="1" t="str">
        <f ca="1">IF(AND(M937="×",OR(N937="×",N937="")),DATEDIF($A$1,AA937,"d"),"-")</f>
        <v>-</v>
      </c>
      <c r="T937" s="10">
        <f t="shared" ca="1" si="205"/>
        <v>365</v>
      </c>
      <c r="U937" s="11">
        <f t="shared" si="206"/>
        <v>0.99930555555555556</v>
      </c>
      <c r="V937" s="11" t="str">
        <f t="shared" ca="1" si="207"/>
        <v>いつでも</v>
      </c>
      <c r="W937" s="7">
        <f ca="1">IF(OR(M937="〇",N937="〇"),IF(E937&lt;=$C$1,YEAR(TODAY()),YEAR(TODAY())-1),IF(E937&lt;=$C$1,YEAR(TODAY())+1,YEAR(TODAY())))</f>
        <v>2021</v>
      </c>
      <c r="X937" s="7" t="str">
        <f t="shared" si="199"/>
        <v>0101</v>
      </c>
      <c r="Y937" s="7">
        <f ca="1">IF(H937&lt;$C$1,YEAR(TODAY())+1,YEAR(TODAY()))</f>
        <v>2021</v>
      </c>
      <c r="Z937" s="8" t="str">
        <f t="shared" si="200"/>
        <v>1231</v>
      </c>
      <c r="AA937" s="9">
        <f t="shared" ca="1" si="208"/>
        <v>44197</v>
      </c>
      <c r="AB937" s="9">
        <f t="shared" ca="1" si="209"/>
        <v>44561</v>
      </c>
    </row>
    <row r="938" spans="1:28" x14ac:dyDescent="0.7">
      <c r="A938" s="1" t="s">
        <v>953</v>
      </c>
      <c r="B938" s="1" t="s">
        <v>116</v>
      </c>
      <c r="C938" s="1">
        <v>1</v>
      </c>
      <c r="E938" s="4">
        <v>101</v>
      </c>
      <c r="F938" s="4" t="str">
        <f t="shared" si="201"/>
        <v/>
      </c>
      <c r="G938" s="4" t="str">
        <f t="shared" si="202"/>
        <v/>
      </c>
      <c r="H938" s="4">
        <v>1231</v>
      </c>
      <c r="I938" s="3">
        <v>0</v>
      </c>
      <c r="J938" s="3" t="str">
        <f t="shared" si="203"/>
        <v/>
      </c>
      <c r="K938" s="3" t="str">
        <f t="shared" si="204"/>
        <v/>
      </c>
      <c r="L938" s="11">
        <v>0.99930555555555556</v>
      </c>
      <c r="M938" s="1" t="str">
        <f ca="1">IF(E938&lt;=H938,IF(AND($C$1&gt;=E938,$C$1&lt;=H938),"〇","×"),IF(AND($C$1&gt;=E938,$C$1&lt;=F938),"〇","×"))</f>
        <v>〇</v>
      </c>
      <c r="N938" s="1" t="str">
        <f>IF(E938&gt;H938,IF(AND($C$1&gt;=G938,$C$1&lt;=H938),"〇","×"),"")</f>
        <v/>
      </c>
      <c r="O938" s="1" t="str">
        <f t="shared" ca="1" si="210"/>
        <v>〇</v>
      </c>
      <c r="P938" s="1" t="str">
        <f t="shared" si="211"/>
        <v/>
      </c>
      <c r="Q938" s="1" t="str">
        <f t="shared" ca="1" si="212"/>
        <v>◎</v>
      </c>
      <c r="R938" s="1">
        <f ca="1">IF(OR(M938="〇",N938="〇"),DATEDIF($A$1,AB938,"d")+1,"-")</f>
        <v>94</v>
      </c>
      <c r="S938" s="1" t="str">
        <f ca="1">IF(AND(M938="×",OR(N938="×",N938="")),DATEDIF($A$1,AA938,"d"),"-")</f>
        <v>-</v>
      </c>
      <c r="T938" s="10">
        <f t="shared" ca="1" si="205"/>
        <v>365</v>
      </c>
      <c r="U938" s="11">
        <f t="shared" si="206"/>
        <v>0.99930555555555556</v>
      </c>
      <c r="V938" s="11" t="str">
        <f t="shared" ca="1" si="207"/>
        <v>いつでも</v>
      </c>
      <c r="W938" s="7">
        <f ca="1">IF(OR(M938="〇",N938="〇"),IF(E938&lt;=$C$1,YEAR(TODAY()),YEAR(TODAY())-1),IF(E938&lt;=$C$1,YEAR(TODAY())+1,YEAR(TODAY())))</f>
        <v>2021</v>
      </c>
      <c r="X938" s="7" t="str">
        <f t="shared" si="199"/>
        <v>0101</v>
      </c>
      <c r="Y938" s="7">
        <f ca="1">IF(H938&lt;$C$1,YEAR(TODAY())+1,YEAR(TODAY()))</f>
        <v>2021</v>
      </c>
      <c r="Z938" s="8" t="str">
        <f t="shared" si="200"/>
        <v>1231</v>
      </c>
      <c r="AA938" s="9">
        <f t="shared" ca="1" si="208"/>
        <v>44197</v>
      </c>
      <c r="AB938" s="9">
        <f t="shared" ca="1" si="209"/>
        <v>44561</v>
      </c>
    </row>
    <row r="939" spans="1:28" x14ac:dyDescent="0.7">
      <c r="A939" s="1" t="s">
        <v>954</v>
      </c>
      <c r="B939" s="1" t="s">
        <v>115</v>
      </c>
      <c r="C939" s="1">
        <v>1</v>
      </c>
      <c r="E939" s="4">
        <v>101</v>
      </c>
      <c r="F939" s="4" t="str">
        <f t="shared" si="201"/>
        <v/>
      </c>
      <c r="G939" s="4" t="str">
        <f t="shared" si="202"/>
        <v/>
      </c>
      <c r="H939" s="4">
        <v>1231</v>
      </c>
      <c r="I939" s="3">
        <v>0</v>
      </c>
      <c r="J939" s="3" t="str">
        <f t="shared" si="203"/>
        <v/>
      </c>
      <c r="K939" s="3" t="str">
        <f t="shared" si="204"/>
        <v/>
      </c>
      <c r="L939" s="11">
        <v>0.99930555555555556</v>
      </c>
      <c r="M939" s="1" t="str">
        <f ca="1">IF(E939&lt;=H939,IF(AND($C$1&gt;=E939,$C$1&lt;=H939),"〇","×"),IF(AND($C$1&gt;=E939,$C$1&lt;=F939),"〇","×"))</f>
        <v>〇</v>
      </c>
      <c r="N939" s="1" t="str">
        <f>IF(E939&gt;H939,IF(AND($C$1&gt;=G939,$C$1&lt;=H939),"〇","×"),"")</f>
        <v/>
      </c>
      <c r="O939" s="1" t="str">
        <f t="shared" ca="1" si="210"/>
        <v>〇</v>
      </c>
      <c r="P939" s="1" t="str">
        <f t="shared" si="211"/>
        <v/>
      </c>
      <c r="Q939" s="1" t="str">
        <f t="shared" ca="1" si="212"/>
        <v>◎</v>
      </c>
      <c r="R939" s="1">
        <f ca="1">IF(OR(M939="〇",N939="〇"),DATEDIF($A$1,AB939,"d")+1,"-")</f>
        <v>94</v>
      </c>
      <c r="S939" s="1" t="str">
        <f ca="1">IF(AND(M939="×",OR(N939="×",N939="")),DATEDIF($A$1,AA939,"d"),"-")</f>
        <v>-</v>
      </c>
      <c r="T939" s="10">
        <f t="shared" ca="1" si="205"/>
        <v>365</v>
      </c>
      <c r="U939" s="11">
        <f t="shared" si="206"/>
        <v>0.99930555555555556</v>
      </c>
      <c r="V939" s="11" t="str">
        <f t="shared" ca="1" si="207"/>
        <v>いつでも</v>
      </c>
      <c r="W939" s="7">
        <f ca="1">IF(OR(M939="〇",N939="〇"),IF(E939&lt;=$C$1,YEAR(TODAY()),YEAR(TODAY())-1),IF(E939&lt;=$C$1,YEAR(TODAY())+1,YEAR(TODAY())))</f>
        <v>2021</v>
      </c>
      <c r="X939" s="7" t="str">
        <f t="shared" si="199"/>
        <v>0101</v>
      </c>
      <c r="Y939" s="7">
        <f ca="1">IF(H939&lt;$C$1,YEAR(TODAY())+1,YEAR(TODAY()))</f>
        <v>2021</v>
      </c>
      <c r="Z939" s="8" t="str">
        <f t="shared" si="200"/>
        <v>1231</v>
      </c>
      <c r="AA939" s="9">
        <f t="shared" ca="1" si="208"/>
        <v>44197</v>
      </c>
      <c r="AB939" s="9">
        <f t="shared" ca="1" si="209"/>
        <v>44561</v>
      </c>
    </row>
    <row r="940" spans="1:28" x14ac:dyDescent="0.7">
      <c r="A940" s="1" t="s">
        <v>955</v>
      </c>
      <c r="B940" s="1" t="s">
        <v>117</v>
      </c>
      <c r="C940" s="1">
        <v>1</v>
      </c>
      <c r="E940" s="4">
        <v>101</v>
      </c>
      <c r="F940" s="4" t="str">
        <f t="shared" si="201"/>
        <v/>
      </c>
      <c r="G940" s="4" t="str">
        <f t="shared" si="202"/>
        <v/>
      </c>
      <c r="H940" s="4">
        <v>1231</v>
      </c>
      <c r="I940" s="3">
        <v>0</v>
      </c>
      <c r="J940" s="3" t="str">
        <f t="shared" si="203"/>
        <v/>
      </c>
      <c r="K940" s="3" t="str">
        <f t="shared" si="204"/>
        <v/>
      </c>
      <c r="L940" s="11">
        <v>0.99930555555555556</v>
      </c>
      <c r="M940" s="1" t="str">
        <f ca="1">IF(E940&lt;=H940,IF(AND($C$1&gt;=E940,$C$1&lt;=H940),"〇","×"),IF(AND($C$1&gt;=E940,$C$1&lt;=F940),"〇","×"))</f>
        <v>〇</v>
      </c>
      <c r="N940" s="1" t="str">
        <f>IF(E940&gt;H940,IF(AND($C$1&gt;=G940,$C$1&lt;=H940),"〇","×"),"")</f>
        <v/>
      </c>
      <c r="O940" s="1" t="str">
        <f t="shared" ca="1" si="210"/>
        <v>〇</v>
      </c>
      <c r="P940" s="1" t="str">
        <f t="shared" si="211"/>
        <v/>
      </c>
      <c r="Q940" s="1" t="str">
        <f t="shared" ca="1" si="212"/>
        <v>◎</v>
      </c>
      <c r="R940" s="1">
        <f ca="1">IF(OR(M940="〇",N940="〇"),DATEDIF($A$1,AB940,"d")+1,"-")</f>
        <v>94</v>
      </c>
      <c r="S940" s="1" t="str">
        <f ca="1">IF(AND(M940="×",OR(N940="×",N940="")),DATEDIF($A$1,AA940,"d"),"-")</f>
        <v>-</v>
      </c>
      <c r="T940" s="10">
        <f t="shared" ca="1" si="205"/>
        <v>365</v>
      </c>
      <c r="U940" s="11">
        <f t="shared" si="206"/>
        <v>0.99930555555555556</v>
      </c>
      <c r="V940" s="11" t="str">
        <f t="shared" ca="1" si="207"/>
        <v>いつでも</v>
      </c>
      <c r="W940" s="7">
        <f ca="1">IF(OR(M940="〇",N940="〇"),IF(E940&lt;=$C$1,YEAR(TODAY()),YEAR(TODAY())-1),IF(E940&lt;=$C$1,YEAR(TODAY())+1,YEAR(TODAY())))</f>
        <v>2021</v>
      </c>
      <c r="X940" s="7" t="str">
        <f t="shared" si="199"/>
        <v>0101</v>
      </c>
      <c r="Y940" s="7">
        <f ca="1">IF(H940&lt;$C$1,YEAR(TODAY())+1,YEAR(TODAY()))</f>
        <v>2021</v>
      </c>
      <c r="Z940" s="8" t="str">
        <f t="shared" si="200"/>
        <v>1231</v>
      </c>
      <c r="AA940" s="9">
        <f t="shared" ca="1" si="208"/>
        <v>44197</v>
      </c>
      <c r="AB940" s="9">
        <f t="shared" ca="1" si="209"/>
        <v>44561</v>
      </c>
    </row>
    <row r="941" spans="1:28" x14ac:dyDescent="0.7">
      <c r="A941" s="1" t="s">
        <v>956</v>
      </c>
      <c r="B941" s="1" t="s">
        <v>60</v>
      </c>
      <c r="C941" s="1">
        <v>1</v>
      </c>
      <c r="E941" s="4">
        <v>101</v>
      </c>
      <c r="F941" s="4" t="str">
        <f t="shared" si="201"/>
        <v/>
      </c>
      <c r="G941" s="4" t="str">
        <f t="shared" si="202"/>
        <v/>
      </c>
      <c r="H941" s="4">
        <v>1231</v>
      </c>
      <c r="I941" s="3">
        <v>0</v>
      </c>
      <c r="J941" s="3" t="str">
        <f t="shared" si="203"/>
        <v/>
      </c>
      <c r="K941" s="3" t="str">
        <f t="shared" si="204"/>
        <v/>
      </c>
      <c r="L941" s="11">
        <v>0.99930555555555556</v>
      </c>
      <c r="M941" s="1" t="str">
        <f ca="1">IF(E941&lt;=H941,IF(AND($C$1&gt;=E941,$C$1&lt;=H941),"〇","×"),IF(AND($C$1&gt;=E941,$C$1&lt;=F941),"〇","×"))</f>
        <v>〇</v>
      </c>
      <c r="N941" s="1" t="str">
        <f>IF(E941&gt;H941,IF(AND($C$1&gt;=G941,$C$1&lt;=H941),"〇","×"),"")</f>
        <v/>
      </c>
      <c r="O941" s="1" t="str">
        <f t="shared" ca="1" si="210"/>
        <v>〇</v>
      </c>
      <c r="P941" s="1" t="str">
        <f t="shared" si="211"/>
        <v/>
      </c>
      <c r="Q941" s="1" t="str">
        <f t="shared" ca="1" si="212"/>
        <v>◎</v>
      </c>
      <c r="R941" s="1">
        <f ca="1">IF(OR(M941="〇",N941="〇"),DATEDIF($A$1,AB941,"d")+1,"-")</f>
        <v>94</v>
      </c>
      <c r="S941" s="1" t="str">
        <f ca="1">IF(AND(M941="×",OR(N941="×",N941="")),DATEDIF($A$1,AA941,"d"),"-")</f>
        <v>-</v>
      </c>
      <c r="T941" s="10">
        <f t="shared" ca="1" si="205"/>
        <v>365</v>
      </c>
      <c r="U941" s="11">
        <f t="shared" si="206"/>
        <v>0.99930555555555556</v>
      </c>
      <c r="V941" s="11" t="str">
        <f t="shared" ca="1" si="207"/>
        <v>いつでも</v>
      </c>
      <c r="W941" s="7">
        <f ca="1">IF(OR(M941="〇",N941="〇"),IF(E941&lt;=$C$1,YEAR(TODAY()),YEAR(TODAY())-1),IF(E941&lt;=$C$1,YEAR(TODAY())+1,YEAR(TODAY())))</f>
        <v>2021</v>
      </c>
      <c r="X941" s="7" t="str">
        <f t="shared" si="199"/>
        <v>0101</v>
      </c>
      <c r="Y941" s="7">
        <f ca="1">IF(H941&lt;$C$1,YEAR(TODAY())+1,YEAR(TODAY()))</f>
        <v>2021</v>
      </c>
      <c r="Z941" s="8" t="str">
        <f t="shared" si="200"/>
        <v>1231</v>
      </c>
      <c r="AA941" s="9">
        <f t="shared" ca="1" si="208"/>
        <v>44197</v>
      </c>
      <c r="AB941" s="9">
        <f t="shared" ca="1" si="209"/>
        <v>44561</v>
      </c>
    </row>
    <row r="942" spans="1:28" x14ac:dyDescent="0.7">
      <c r="A942" s="1" t="s">
        <v>957</v>
      </c>
      <c r="B942" s="1" t="s">
        <v>114</v>
      </c>
      <c r="C942" s="1">
        <v>1</v>
      </c>
      <c r="E942" s="4">
        <v>101</v>
      </c>
      <c r="F942" s="4" t="str">
        <f t="shared" si="201"/>
        <v/>
      </c>
      <c r="G942" s="4" t="str">
        <f t="shared" si="202"/>
        <v/>
      </c>
      <c r="H942" s="4">
        <v>1231</v>
      </c>
      <c r="I942" s="3">
        <v>0</v>
      </c>
      <c r="J942" s="3" t="str">
        <f t="shared" si="203"/>
        <v/>
      </c>
      <c r="K942" s="3" t="str">
        <f t="shared" si="204"/>
        <v/>
      </c>
      <c r="L942" s="11">
        <v>0.99930555555555556</v>
      </c>
      <c r="M942" s="1" t="str">
        <f ca="1">IF(E942&lt;=H942,IF(AND($C$1&gt;=E942,$C$1&lt;=H942),"〇","×"),IF(AND($C$1&gt;=E942,$C$1&lt;=F942),"〇","×"))</f>
        <v>〇</v>
      </c>
      <c r="N942" s="1" t="str">
        <f>IF(E942&gt;H942,IF(AND($C$1&gt;=G942,$C$1&lt;=H942),"〇","×"),"")</f>
        <v/>
      </c>
      <c r="O942" s="1" t="str">
        <f t="shared" ca="1" si="210"/>
        <v>〇</v>
      </c>
      <c r="P942" s="1" t="str">
        <f t="shared" si="211"/>
        <v/>
      </c>
      <c r="Q942" s="1" t="str">
        <f t="shared" ca="1" si="212"/>
        <v>◎</v>
      </c>
      <c r="R942" s="1">
        <f ca="1">IF(OR(M942="〇",N942="〇"),DATEDIF($A$1,AB942,"d")+1,"-")</f>
        <v>94</v>
      </c>
      <c r="S942" s="1" t="str">
        <f ca="1">IF(AND(M942="×",OR(N942="×",N942="")),DATEDIF($A$1,AA942,"d"),"-")</f>
        <v>-</v>
      </c>
      <c r="T942" s="10">
        <f t="shared" ca="1" si="205"/>
        <v>365</v>
      </c>
      <c r="U942" s="11">
        <f t="shared" si="206"/>
        <v>0.99930555555555556</v>
      </c>
      <c r="V942" s="11" t="str">
        <f t="shared" ca="1" si="207"/>
        <v>いつでも</v>
      </c>
      <c r="W942" s="7">
        <f ca="1">IF(OR(M942="〇",N942="〇"),IF(E942&lt;=$C$1,YEAR(TODAY()),YEAR(TODAY())-1),IF(E942&lt;=$C$1,YEAR(TODAY())+1,YEAR(TODAY())))</f>
        <v>2021</v>
      </c>
      <c r="X942" s="7" t="str">
        <f t="shared" si="199"/>
        <v>0101</v>
      </c>
      <c r="Y942" s="7">
        <f ca="1">IF(H942&lt;$C$1,YEAR(TODAY())+1,YEAR(TODAY()))</f>
        <v>2021</v>
      </c>
      <c r="Z942" s="8" t="str">
        <f t="shared" si="200"/>
        <v>1231</v>
      </c>
      <c r="AA942" s="9">
        <f t="shared" ca="1" si="208"/>
        <v>44197</v>
      </c>
      <c r="AB942" s="9">
        <f t="shared" ca="1" si="209"/>
        <v>44561</v>
      </c>
    </row>
    <row r="943" spans="1:28" x14ac:dyDescent="0.7">
      <c r="A943" s="1" t="s">
        <v>958</v>
      </c>
      <c r="B943" s="1" t="s">
        <v>116</v>
      </c>
      <c r="C943" s="1">
        <v>5</v>
      </c>
      <c r="E943" s="4">
        <v>101</v>
      </c>
      <c r="F943" s="4" t="str">
        <f t="shared" si="201"/>
        <v/>
      </c>
      <c r="G943" s="4" t="str">
        <f t="shared" si="202"/>
        <v/>
      </c>
      <c r="H943" s="4">
        <v>630</v>
      </c>
      <c r="I943" s="3">
        <v>0</v>
      </c>
      <c r="J943" s="3" t="str">
        <f t="shared" si="203"/>
        <v/>
      </c>
      <c r="K943" s="3" t="str">
        <f t="shared" si="204"/>
        <v/>
      </c>
      <c r="L943" s="11">
        <v>0.99930555555555556</v>
      </c>
      <c r="M943" s="1" t="str">
        <f ca="1">IF(E943&lt;=H943,IF(AND($C$1&gt;=E943,$C$1&lt;=H943),"〇","×"),IF(AND($C$1&gt;=E943,$C$1&lt;=F943),"〇","×"))</f>
        <v>×</v>
      </c>
      <c r="N943" s="1" t="str">
        <f>IF(E943&gt;H943,IF(AND($C$1&gt;=G943,$C$1&lt;=H943),"〇","×"),"")</f>
        <v/>
      </c>
      <c r="O943" s="1" t="str">
        <f t="shared" ca="1" si="210"/>
        <v>〇</v>
      </c>
      <c r="P943" s="1" t="str">
        <f t="shared" si="211"/>
        <v/>
      </c>
      <c r="Q943" s="1" t="str">
        <f t="shared" ca="1" si="212"/>
        <v>×</v>
      </c>
      <c r="R943" s="1" t="str">
        <f ca="1">IF(OR(M943="〇",N943="〇"),DATEDIF($A$1,AB943,"d")+1,"-")</f>
        <v>-</v>
      </c>
      <c r="S943" s="1">
        <f ca="1">IF(AND(M943="×",OR(N943="×",N943="")),DATEDIF($A$1,AA943,"d"),"-")</f>
        <v>94</v>
      </c>
      <c r="T943" s="10">
        <f t="shared" ca="1" si="205"/>
        <v>181</v>
      </c>
      <c r="U943" s="11">
        <f t="shared" si="206"/>
        <v>0.99930555555555556</v>
      </c>
      <c r="V943" s="11" t="str">
        <f t="shared" ca="1" si="207"/>
        <v>-</v>
      </c>
      <c r="W943" s="7">
        <f ca="1">IF(OR(M943="〇",N943="〇"),IF(E943&lt;=$C$1,YEAR(TODAY()),YEAR(TODAY())-1),IF(E943&lt;=$C$1,YEAR(TODAY())+1,YEAR(TODAY())))</f>
        <v>2022</v>
      </c>
      <c r="X943" s="7" t="str">
        <f t="shared" si="199"/>
        <v>0101</v>
      </c>
      <c r="Y943" s="7">
        <f ca="1">IF(H943&lt;$C$1,YEAR(TODAY())+1,YEAR(TODAY()))</f>
        <v>2022</v>
      </c>
      <c r="Z943" s="8" t="str">
        <f t="shared" si="200"/>
        <v>0630</v>
      </c>
      <c r="AA943" s="9">
        <f t="shared" ca="1" si="208"/>
        <v>44562</v>
      </c>
      <c r="AB943" s="9">
        <f t="shared" ca="1" si="209"/>
        <v>44742</v>
      </c>
    </row>
    <row r="944" spans="1:28" x14ac:dyDescent="0.7">
      <c r="A944" s="1" t="s">
        <v>959</v>
      </c>
      <c r="B944" s="1" t="s">
        <v>115</v>
      </c>
      <c r="C944" s="1">
        <v>4</v>
      </c>
      <c r="E944" s="4">
        <v>701</v>
      </c>
      <c r="F944" s="4" t="str">
        <f t="shared" si="201"/>
        <v/>
      </c>
      <c r="G944" s="4" t="str">
        <f t="shared" si="202"/>
        <v/>
      </c>
      <c r="H944" s="4">
        <v>1231</v>
      </c>
      <c r="I944" s="3">
        <v>0</v>
      </c>
      <c r="J944" s="3" t="str">
        <f t="shared" si="203"/>
        <v/>
      </c>
      <c r="K944" s="3" t="str">
        <f t="shared" si="204"/>
        <v/>
      </c>
      <c r="L944" s="11">
        <v>0.99930555555555556</v>
      </c>
      <c r="M944" s="1" t="str">
        <f ca="1">IF(E944&lt;=H944,IF(AND($C$1&gt;=E944,$C$1&lt;=H944),"〇","×"),IF(AND($C$1&gt;=E944,$C$1&lt;=F944),"〇","×"))</f>
        <v>〇</v>
      </c>
      <c r="N944" s="1" t="str">
        <f>IF(E944&gt;H944,IF(AND($C$1&gt;=G944,$C$1&lt;=H944),"〇","×"),"")</f>
        <v/>
      </c>
      <c r="O944" s="1" t="str">
        <f t="shared" ca="1" si="210"/>
        <v>〇</v>
      </c>
      <c r="P944" s="1" t="str">
        <f t="shared" si="211"/>
        <v/>
      </c>
      <c r="Q944" s="1" t="str">
        <f t="shared" ca="1" si="212"/>
        <v>◎</v>
      </c>
      <c r="R944" s="1">
        <f ca="1">IF(OR(M944="〇",N944="〇"),DATEDIF($A$1,AB944,"d")+1,"-")</f>
        <v>94</v>
      </c>
      <c r="S944" s="1" t="str">
        <f ca="1">IF(AND(M944="×",OR(N944="×",N944="")),DATEDIF($A$1,AA944,"d"),"-")</f>
        <v>-</v>
      </c>
      <c r="T944" s="10">
        <f t="shared" ca="1" si="205"/>
        <v>184</v>
      </c>
      <c r="U944" s="11">
        <f t="shared" si="206"/>
        <v>0.99930555555555556</v>
      </c>
      <c r="V944" s="11" t="str">
        <f t="shared" ca="1" si="207"/>
        <v>いつでも</v>
      </c>
      <c r="W944" s="7">
        <f ca="1">IF(OR(M944="〇",N944="〇"),IF(E944&lt;=$C$1,YEAR(TODAY()),YEAR(TODAY())-1),IF(E944&lt;=$C$1,YEAR(TODAY())+1,YEAR(TODAY())))</f>
        <v>2021</v>
      </c>
      <c r="X944" s="7" t="str">
        <f t="shared" si="199"/>
        <v>0701</v>
      </c>
      <c r="Y944" s="7">
        <f ca="1">IF(H944&lt;$C$1,YEAR(TODAY())+1,YEAR(TODAY()))</f>
        <v>2021</v>
      </c>
      <c r="Z944" s="8" t="str">
        <f t="shared" si="200"/>
        <v>1231</v>
      </c>
      <c r="AA944" s="9">
        <f t="shared" ca="1" si="208"/>
        <v>44378</v>
      </c>
      <c r="AB944" s="9">
        <f t="shared" ca="1" si="209"/>
        <v>44561</v>
      </c>
    </row>
    <row r="945" spans="1:28" x14ac:dyDescent="0.7">
      <c r="A945" s="1" t="s">
        <v>960</v>
      </c>
      <c r="B945" s="1" t="s">
        <v>117</v>
      </c>
      <c r="C945" s="1">
        <v>3</v>
      </c>
      <c r="E945" s="4">
        <v>101</v>
      </c>
      <c r="F945" s="4" t="str">
        <f t="shared" si="201"/>
        <v/>
      </c>
      <c r="G945" s="4" t="str">
        <f t="shared" si="202"/>
        <v/>
      </c>
      <c r="H945" s="4">
        <v>1231</v>
      </c>
      <c r="I945" s="3">
        <v>0</v>
      </c>
      <c r="J945" s="3" t="str">
        <f t="shared" si="203"/>
        <v/>
      </c>
      <c r="K945" s="3" t="str">
        <f t="shared" si="204"/>
        <v/>
      </c>
      <c r="L945" s="11">
        <v>0.99930555555555556</v>
      </c>
      <c r="M945" s="1" t="str">
        <f ca="1">IF(E945&lt;=H945,IF(AND($C$1&gt;=E945,$C$1&lt;=H945),"〇","×"),IF(AND($C$1&gt;=E945,$C$1&lt;=F945),"〇","×"))</f>
        <v>〇</v>
      </c>
      <c r="N945" s="1" t="str">
        <f>IF(E945&gt;H945,IF(AND($C$1&gt;=G945,$C$1&lt;=H945),"〇","×"),"")</f>
        <v/>
      </c>
      <c r="O945" s="1" t="str">
        <f t="shared" ca="1" si="210"/>
        <v>〇</v>
      </c>
      <c r="P945" s="1" t="str">
        <f t="shared" si="211"/>
        <v/>
      </c>
      <c r="Q945" s="1" t="str">
        <f t="shared" ca="1" si="212"/>
        <v>◎</v>
      </c>
      <c r="R945" s="1">
        <f ca="1">IF(OR(M945="〇",N945="〇"),DATEDIF($A$1,AB945,"d")+1,"-")</f>
        <v>94</v>
      </c>
      <c r="S945" s="1" t="str">
        <f ca="1">IF(AND(M945="×",OR(N945="×",N945="")),DATEDIF($A$1,AA945,"d"),"-")</f>
        <v>-</v>
      </c>
      <c r="T945" s="10">
        <f t="shared" ca="1" si="205"/>
        <v>365</v>
      </c>
      <c r="U945" s="11">
        <f t="shared" si="206"/>
        <v>0.99930555555555556</v>
      </c>
      <c r="V945" s="11" t="str">
        <f t="shared" ca="1" si="207"/>
        <v>いつでも</v>
      </c>
      <c r="W945" s="7">
        <f ca="1">IF(OR(M945="〇",N945="〇"),IF(E945&lt;=$C$1,YEAR(TODAY()),YEAR(TODAY())-1),IF(E945&lt;=$C$1,YEAR(TODAY())+1,YEAR(TODAY())))</f>
        <v>2021</v>
      </c>
      <c r="X945" s="7" t="str">
        <f t="shared" si="199"/>
        <v>0101</v>
      </c>
      <c r="Y945" s="7">
        <f ca="1">IF(H945&lt;$C$1,YEAR(TODAY())+1,YEAR(TODAY()))</f>
        <v>2021</v>
      </c>
      <c r="Z945" s="8" t="str">
        <f t="shared" si="200"/>
        <v>1231</v>
      </c>
      <c r="AA945" s="9">
        <f t="shared" ca="1" si="208"/>
        <v>44197</v>
      </c>
      <c r="AB945" s="9">
        <f t="shared" ca="1" si="209"/>
        <v>44561</v>
      </c>
    </row>
    <row r="946" spans="1:28" x14ac:dyDescent="0.7">
      <c r="A946" s="1" t="s">
        <v>961</v>
      </c>
      <c r="B946" s="1" t="s">
        <v>60</v>
      </c>
      <c r="C946" s="1">
        <v>2</v>
      </c>
      <c r="E946" s="4">
        <v>101</v>
      </c>
      <c r="F946" s="4" t="str">
        <f t="shared" si="201"/>
        <v/>
      </c>
      <c r="G946" s="4" t="str">
        <f t="shared" si="202"/>
        <v/>
      </c>
      <c r="H946" s="4">
        <v>1231</v>
      </c>
      <c r="I946" s="3">
        <v>0</v>
      </c>
      <c r="J946" s="3" t="str">
        <f t="shared" si="203"/>
        <v/>
      </c>
      <c r="K946" s="3" t="str">
        <f t="shared" si="204"/>
        <v/>
      </c>
      <c r="L946" s="11">
        <v>0.99930555555555556</v>
      </c>
      <c r="M946" s="1" t="str">
        <f ca="1">IF(E946&lt;=H946,IF(AND($C$1&gt;=E946,$C$1&lt;=H946),"〇","×"),IF(AND($C$1&gt;=E946,$C$1&lt;=F946),"〇","×"))</f>
        <v>〇</v>
      </c>
      <c r="N946" s="1" t="str">
        <f>IF(E946&gt;H946,IF(AND($C$1&gt;=G946,$C$1&lt;=H946),"〇","×"),"")</f>
        <v/>
      </c>
      <c r="O946" s="1" t="str">
        <f t="shared" ca="1" si="210"/>
        <v>〇</v>
      </c>
      <c r="P946" s="1" t="str">
        <f t="shared" si="211"/>
        <v/>
      </c>
      <c r="Q946" s="1" t="str">
        <f t="shared" ca="1" si="212"/>
        <v>◎</v>
      </c>
      <c r="R946" s="1">
        <f ca="1">IF(OR(M946="〇",N946="〇"),DATEDIF($A$1,AB946,"d")+1,"-")</f>
        <v>94</v>
      </c>
      <c r="S946" s="1" t="str">
        <f ca="1">IF(AND(M946="×",OR(N946="×",N946="")),DATEDIF($A$1,AA946,"d"),"-")</f>
        <v>-</v>
      </c>
      <c r="T946" s="10">
        <f t="shared" ca="1" si="205"/>
        <v>365</v>
      </c>
      <c r="U946" s="11">
        <f t="shared" si="206"/>
        <v>0.99930555555555556</v>
      </c>
      <c r="V946" s="11" t="str">
        <f t="shared" ca="1" si="207"/>
        <v>いつでも</v>
      </c>
      <c r="W946" s="7">
        <f ca="1">IF(OR(M946="〇",N946="〇"),IF(E946&lt;=$C$1,YEAR(TODAY()),YEAR(TODAY())-1),IF(E946&lt;=$C$1,YEAR(TODAY())+1,YEAR(TODAY())))</f>
        <v>2021</v>
      </c>
      <c r="X946" s="7" t="str">
        <f t="shared" si="199"/>
        <v>0101</v>
      </c>
      <c r="Y946" s="7">
        <f ca="1">IF(H946&lt;$C$1,YEAR(TODAY())+1,YEAR(TODAY()))</f>
        <v>2021</v>
      </c>
      <c r="Z946" s="8" t="str">
        <f t="shared" si="200"/>
        <v>1231</v>
      </c>
      <c r="AA946" s="9">
        <f t="shared" ca="1" si="208"/>
        <v>44197</v>
      </c>
      <c r="AB946" s="9">
        <f t="shared" ca="1" si="209"/>
        <v>44561</v>
      </c>
    </row>
    <row r="947" spans="1:28" x14ac:dyDescent="0.7">
      <c r="A947" s="1" t="s">
        <v>962</v>
      </c>
      <c r="B947" s="1" t="s">
        <v>114</v>
      </c>
      <c r="C947" s="1">
        <v>2</v>
      </c>
      <c r="E947" s="4">
        <v>101</v>
      </c>
      <c r="F947" s="4" t="str">
        <f t="shared" si="201"/>
        <v/>
      </c>
      <c r="G947" s="4" t="str">
        <f t="shared" si="202"/>
        <v/>
      </c>
      <c r="H947" s="4">
        <v>1231</v>
      </c>
      <c r="I947" s="3">
        <v>0</v>
      </c>
      <c r="J947" s="3" t="str">
        <f t="shared" si="203"/>
        <v/>
      </c>
      <c r="K947" s="3" t="str">
        <f t="shared" si="204"/>
        <v/>
      </c>
      <c r="L947" s="11">
        <v>0.99930555555555556</v>
      </c>
      <c r="M947" s="1" t="str">
        <f ca="1">IF(E947&lt;=H947,IF(AND($C$1&gt;=E947,$C$1&lt;=H947),"〇","×"),IF(AND($C$1&gt;=E947,$C$1&lt;=F947),"〇","×"))</f>
        <v>〇</v>
      </c>
      <c r="N947" s="1" t="str">
        <f>IF(E947&gt;H947,IF(AND($C$1&gt;=G947,$C$1&lt;=H947),"〇","×"),"")</f>
        <v/>
      </c>
      <c r="O947" s="1" t="str">
        <f t="shared" ca="1" si="210"/>
        <v>〇</v>
      </c>
      <c r="P947" s="1" t="str">
        <f t="shared" si="211"/>
        <v/>
      </c>
      <c r="Q947" s="1" t="str">
        <f t="shared" ca="1" si="212"/>
        <v>◎</v>
      </c>
      <c r="R947" s="1">
        <f ca="1">IF(OR(M947="〇",N947="〇"),DATEDIF($A$1,AB947,"d")+1,"-")</f>
        <v>94</v>
      </c>
      <c r="S947" s="1" t="str">
        <f ca="1">IF(AND(M947="×",OR(N947="×",N947="")),DATEDIF($A$1,AA947,"d"),"-")</f>
        <v>-</v>
      </c>
      <c r="T947" s="10">
        <f t="shared" ca="1" si="205"/>
        <v>365</v>
      </c>
      <c r="U947" s="11">
        <f t="shared" si="206"/>
        <v>0.99930555555555556</v>
      </c>
      <c r="V947" s="11" t="str">
        <f t="shared" ca="1" si="207"/>
        <v>いつでも</v>
      </c>
      <c r="W947" s="7">
        <f ca="1">IF(OR(M947="〇",N947="〇"),IF(E947&lt;=$C$1,YEAR(TODAY()),YEAR(TODAY())-1),IF(E947&lt;=$C$1,YEAR(TODAY())+1,YEAR(TODAY())))</f>
        <v>2021</v>
      </c>
      <c r="X947" s="7" t="str">
        <f t="shared" si="199"/>
        <v>0101</v>
      </c>
      <c r="Y947" s="7">
        <f ca="1">IF(H947&lt;$C$1,YEAR(TODAY())+1,YEAR(TODAY()))</f>
        <v>2021</v>
      </c>
      <c r="Z947" s="8" t="str">
        <f t="shared" si="200"/>
        <v>1231</v>
      </c>
      <c r="AA947" s="9">
        <f t="shared" ca="1" si="208"/>
        <v>44197</v>
      </c>
      <c r="AB947" s="9">
        <f t="shared" ca="1" si="209"/>
        <v>44561</v>
      </c>
    </row>
    <row r="948" spans="1:28" x14ac:dyDescent="0.7">
      <c r="A948" s="1" t="s">
        <v>963</v>
      </c>
      <c r="B948" s="1" t="s">
        <v>116</v>
      </c>
      <c r="C948" s="1">
        <v>2</v>
      </c>
      <c r="E948" s="4">
        <v>101</v>
      </c>
      <c r="F948" s="4" t="str">
        <f t="shared" si="201"/>
        <v/>
      </c>
      <c r="G948" s="4" t="str">
        <f t="shared" si="202"/>
        <v/>
      </c>
      <c r="H948" s="4">
        <v>1231</v>
      </c>
      <c r="I948" s="3">
        <v>0</v>
      </c>
      <c r="J948" s="3" t="str">
        <f t="shared" si="203"/>
        <v/>
      </c>
      <c r="K948" s="3" t="str">
        <f t="shared" si="204"/>
        <v/>
      </c>
      <c r="L948" s="11">
        <v>0.99930555555555556</v>
      </c>
      <c r="M948" s="1" t="str">
        <f ca="1">IF(E948&lt;=H948,IF(AND($C$1&gt;=E948,$C$1&lt;=H948),"〇","×"),IF(AND($C$1&gt;=E948,$C$1&lt;=F948),"〇","×"))</f>
        <v>〇</v>
      </c>
      <c r="N948" s="1" t="str">
        <f>IF(E948&gt;H948,IF(AND($C$1&gt;=G948,$C$1&lt;=H948),"〇","×"),"")</f>
        <v/>
      </c>
      <c r="O948" s="1" t="str">
        <f t="shared" ca="1" si="210"/>
        <v>〇</v>
      </c>
      <c r="P948" s="1" t="str">
        <f t="shared" si="211"/>
        <v/>
      </c>
      <c r="Q948" s="1" t="str">
        <f t="shared" ca="1" si="212"/>
        <v>◎</v>
      </c>
      <c r="R948" s="1">
        <f ca="1">IF(OR(M948="〇",N948="〇"),DATEDIF($A$1,AB948,"d")+1,"-")</f>
        <v>94</v>
      </c>
      <c r="S948" s="1" t="str">
        <f ca="1">IF(AND(M948="×",OR(N948="×",N948="")),DATEDIF($A$1,AA948,"d"),"-")</f>
        <v>-</v>
      </c>
      <c r="T948" s="10">
        <f t="shared" ca="1" si="205"/>
        <v>365</v>
      </c>
      <c r="U948" s="11">
        <f t="shared" si="206"/>
        <v>0.99930555555555556</v>
      </c>
      <c r="V948" s="11" t="str">
        <f t="shared" ca="1" si="207"/>
        <v>いつでも</v>
      </c>
      <c r="W948" s="7">
        <f ca="1">IF(OR(M948="〇",N948="〇"),IF(E948&lt;=$C$1,YEAR(TODAY()),YEAR(TODAY())-1),IF(E948&lt;=$C$1,YEAR(TODAY())+1,YEAR(TODAY())))</f>
        <v>2021</v>
      </c>
      <c r="X948" s="7" t="str">
        <f t="shared" si="199"/>
        <v>0101</v>
      </c>
      <c r="Y948" s="7">
        <f ca="1">IF(H948&lt;$C$1,YEAR(TODAY())+1,YEAR(TODAY()))</f>
        <v>2021</v>
      </c>
      <c r="Z948" s="8" t="str">
        <f t="shared" si="200"/>
        <v>1231</v>
      </c>
      <c r="AA948" s="9">
        <f t="shared" ca="1" si="208"/>
        <v>44197</v>
      </c>
      <c r="AB948" s="9">
        <f t="shared" ca="1" si="209"/>
        <v>44561</v>
      </c>
    </row>
    <row r="949" spans="1:28" x14ac:dyDescent="0.7">
      <c r="A949" s="1" t="s">
        <v>964</v>
      </c>
      <c r="B949" s="1" t="s">
        <v>115</v>
      </c>
      <c r="C949" s="1">
        <v>2</v>
      </c>
      <c r="E949" s="4">
        <v>101</v>
      </c>
      <c r="F949" s="4" t="str">
        <f t="shared" si="201"/>
        <v/>
      </c>
      <c r="G949" s="4" t="str">
        <f t="shared" si="202"/>
        <v/>
      </c>
      <c r="H949" s="4">
        <v>1231</v>
      </c>
      <c r="I949" s="3">
        <v>0</v>
      </c>
      <c r="J949" s="3" t="str">
        <f t="shared" si="203"/>
        <v/>
      </c>
      <c r="K949" s="3" t="str">
        <f t="shared" si="204"/>
        <v/>
      </c>
      <c r="L949" s="11">
        <v>0.99930555555555556</v>
      </c>
      <c r="M949" s="1" t="str">
        <f ca="1">IF(E949&lt;=H949,IF(AND($C$1&gt;=E949,$C$1&lt;=H949),"〇","×"),IF(AND($C$1&gt;=E949,$C$1&lt;=F949),"〇","×"))</f>
        <v>〇</v>
      </c>
      <c r="N949" s="1" t="str">
        <f>IF(E949&gt;H949,IF(AND($C$1&gt;=G949,$C$1&lt;=H949),"〇","×"),"")</f>
        <v/>
      </c>
      <c r="O949" s="1" t="str">
        <f t="shared" ca="1" si="210"/>
        <v>〇</v>
      </c>
      <c r="P949" s="1" t="str">
        <f t="shared" si="211"/>
        <v/>
      </c>
      <c r="Q949" s="1" t="str">
        <f t="shared" ca="1" si="212"/>
        <v>◎</v>
      </c>
      <c r="R949" s="1">
        <f ca="1">IF(OR(M949="〇",N949="〇"),DATEDIF($A$1,AB949,"d")+1,"-")</f>
        <v>94</v>
      </c>
      <c r="S949" s="1" t="str">
        <f ca="1">IF(AND(M949="×",OR(N949="×",N949="")),DATEDIF($A$1,AA949,"d"),"-")</f>
        <v>-</v>
      </c>
      <c r="T949" s="10">
        <f t="shared" ca="1" si="205"/>
        <v>365</v>
      </c>
      <c r="U949" s="11">
        <f t="shared" si="206"/>
        <v>0.99930555555555556</v>
      </c>
      <c r="V949" s="11" t="str">
        <f t="shared" ca="1" si="207"/>
        <v>いつでも</v>
      </c>
      <c r="W949" s="7">
        <f ca="1">IF(OR(M949="〇",N949="〇"),IF(E949&lt;=$C$1,YEAR(TODAY()),YEAR(TODAY())-1),IF(E949&lt;=$C$1,YEAR(TODAY())+1,YEAR(TODAY())))</f>
        <v>2021</v>
      </c>
      <c r="X949" s="7" t="str">
        <f t="shared" si="199"/>
        <v>0101</v>
      </c>
      <c r="Y949" s="7">
        <f ca="1">IF(H949&lt;$C$1,YEAR(TODAY())+1,YEAR(TODAY()))</f>
        <v>2021</v>
      </c>
      <c r="Z949" s="8" t="str">
        <f t="shared" si="200"/>
        <v>1231</v>
      </c>
      <c r="AA949" s="9">
        <f t="shared" ca="1" si="208"/>
        <v>44197</v>
      </c>
      <c r="AB949" s="9">
        <f t="shared" ca="1" si="209"/>
        <v>44561</v>
      </c>
    </row>
    <row r="950" spans="1:28" x14ac:dyDescent="0.7">
      <c r="A950" s="1" t="s">
        <v>965</v>
      </c>
      <c r="B950" s="1" t="s">
        <v>117</v>
      </c>
      <c r="C950" s="1">
        <v>2</v>
      </c>
      <c r="E950" s="4">
        <v>101</v>
      </c>
      <c r="F950" s="4" t="str">
        <f t="shared" si="201"/>
        <v/>
      </c>
      <c r="G950" s="4" t="str">
        <f t="shared" si="202"/>
        <v/>
      </c>
      <c r="H950" s="4">
        <v>1231</v>
      </c>
      <c r="I950" s="3">
        <v>0</v>
      </c>
      <c r="J950" s="3" t="str">
        <f t="shared" si="203"/>
        <v/>
      </c>
      <c r="K950" s="3" t="str">
        <f t="shared" si="204"/>
        <v/>
      </c>
      <c r="L950" s="11">
        <v>0.99930555555555556</v>
      </c>
      <c r="M950" s="1" t="str">
        <f ca="1">IF(E950&lt;=H950,IF(AND($C$1&gt;=E950,$C$1&lt;=H950),"〇","×"),IF(AND($C$1&gt;=E950,$C$1&lt;=F950),"〇","×"))</f>
        <v>〇</v>
      </c>
      <c r="N950" s="1" t="str">
        <f>IF(E950&gt;H950,IF(AND($C$1&gt;=G950,$C$1&lt;=H950),"〇","×"),"")</f>
        <v/>
      </c>
      <c r="O950" s="1" t="str">
        <f t="shared" ca="1" si="210"/>
        <v>〇</v>
      </c>
      <c r="P950" s="1" t="str">
        <f t="shared" si="211"/>
        <v/>
      </c>
      <c r="Q950" s="1" t="str">
        <f t="shared" ca="1" si="212"/>
        <v>◎</v>
      </c>
      <c r="R950" s="1">
        <f ca="1">IF(OR(M950="〇",N950="〇"),DATEDIF($A$1,AB950,"d")+1,"-")</f>
        <v>94</v>
      </c>
      <c r="S950" s="1" t="str">
        <f ca="1">IF(AND(M950="×",OR(N950="×",N950="")),DATEDIF($A$1,AA950,"d"),"-")</f>
        <v>-</v>
      </c>
      <c r="T950" s="10">
        <f t="shared" ca="1" si="205"/>
        <v>365</v>
      </c>
      <c r="U950" s="11">
        <f t="shared" si="206"/>
        <v>0.99930555555555556</v>
      </c>
      <c r="V950" s="11" t="str">
        <f t="shared" ca="1" si="207"/>
        <v>いつでも</v>
      </c>
      <c r="W950" s="7">
        <f ca="1">IF(OR(M950="〇",N950="〇"),IF(E950&lt;=$C$1,YEAR(TODAY()),YEAR(TODAY())-1),IF(E950&lt;=$C$1,YEAR(TODAY())+1,YEAR(TODAY())))</f>
        <v>2021</v>
      </c>
      <c r="X950" s="7" t="str">
        <f t="shared" si="199"/>
        <v>0101</v>
      </c>
      <c r="Y950" s="7">
        <f ca="1">IF(H950&lt;$C$1,YEAR(TODAY())+1,YEAR(TODAY()))</f>
        <v>2021</v>
      </c>
      <c r="Z950" s="8" t="str">
        <f t="shared" si="200"/>
        <v>1231</v>
      </c>
      <c r="AA950" s="9">
        <f t="shared" ca="1" si="208"/>
        <v>44197</v>
      </c>
      <c r="AB950" s="9">
        <f t="shared" ca="1" si="209"/>
        <v>44561</v>
      </c>
    </row>
    <row r="951" spans="1:28" x14ac:dyDescent="0.7">
      <c r="A951" s="1" t="s">
        <v>966</v>
      </c>
      <c r="B951" s="1" t="s">
        <v>60</v>
      </c>
      <c r="C951" s="1">
        <v>2</v>
      </c>
      <c r="E951" s="4">
        <v>101</v>
      </c>
      <c r="F951" s="4" t="str">
        <f t="shared" si="201"/>
        <v/>
      </c>
      <c r="G951" s="4" t="str">
        <f t="shared" si="202"/>
        <v/>
      </c>
      <c r="H951" s="4">
        <v>1231</v>
      </c>
      <c r="I951" s="3">
        <v>0</v>
      </c>
      <c r="J951" s="3" t="str">
        <f t="shared" si="203"/>
        <v/>
      </c>
      <c r="K951" s="3" t="str">
        <f t="shared" si="204"/>
        <v/>
      </c>
      <c r="L951" s="11">
        <v>0.99930555555555556</v>
      </c>
      <c r="M951" s="1" t="str">
        <f ca="1">IF(E951&lt;=H951,IF(AND($C$1&gt;=E951,$C$1&lt;=H951),"〇","×"),IF(AND($C$1&gt;=E951,$C$1&lt;=F951),"〇","×"))</f>
        <v>〇</v>
      </c>
      <c r="N951" s="1" t="str">
        <f>IF(E951&gt;H951,IF(AND($C$1&gt;=G951,$C$1&lt;=H951),"〇","×"),"")</f>
        <v/>
      </c>
      <c r="O951" s="1" t="str">
        <f t="shared" ca="1" si="210"/>
        <v>〇</v>
      </c>
      <c r="P951" s="1" t="str">
        <f t="shared" si="211"/>
        <v/>
      </c>
      <c r="Q951" s="1" t="str">
        <f t="shared" ca="1" si="212"/>
        <v>◎</v>
      </c>
      <c r="R951" s="1">
        <f ca="1">IF(OR(M951="〇",N951="〇"),DATEDIF($A$1,AB951,"d")+1,"-")</f>
        <v>94</v>
      </c>
      <c r="S951" s="1" t="str">
        <f ca="1">IF(AND(M951="×",OR(N951="×",N951="")),DATEDIF($A$1,AA951,"d"),"-")</f>
        <v>-</v>
      </c>
      <c r="T951" s="10">
        <f t="shared" ca="1" si="205"/>
        <v>365</v>
      </c>
      <c r="U951" s="11">
        <f t="shared" si="206"/>
        <v>0.99930555555555556</v>
      </c>
      <c r="V951" s="11" t="str">
        <f t="shared" ca="1" si="207"/>
        <v>いつでも</v>
      </c>
      <c r="W951" s="7">
        <f ca="1">IF(OR(M951="〇",N951="〇"),IF(E951&lt;=$C$1,YEAR(TODAY()),YEAR(TODAY())-1),IF(E951&lt;=$C$1,YEAR(TODAY())+1,YEAR(TODAY())))</f>
        <v>2021</v>
      </c>
      <c r="X951" s="7" t="str">
        <f t="shared" si="199"/>
        <v>0101</v>
      </c>
      <c r="Y951" s="7">
        <f ca="1">IF(H951&lt;$C$1,YEAR(TODAY())+1,YEAR(TODAY()))</f>
        <v>2021</v>
      </c>
      <c r="Z951" s="8" t="str">
        <f t="shared" si="200"/>
        <v>1231</v>
      </c>
      <c r="AA951" s="9">
        <f t="shared" ca="1" si="208"/>
        <v>44197</v>
      </c>
      <c r="AB951" s="9">
        <f t="shared" ca="1" si="209"/>
        <v>44561</v>
      </c>
    </row>
    <row r="952" spans="1:28" x14ac:dyDescent="0.7">
      <c r="A952" s="1" t="s">
        <v>967</v>
      </c>
      <c r="B952" s="1" t="s">
        <v>114</v>
      </c>
      <c r="C952" s="1">
        <v>2</v>
      </c>
      <c r="E952" s="4">
        <v>101</v>
      </c>
      <c r="F952" s="4" t="str">
        <f t="shared" si="201"/>
        <v/>
      </c>
      <c r="G952" s="4" t="str">
        <f t="shared" si="202"/>
        <v/>
      </c>
      <c r="H952" s="4">
        <v>1231</v>
      </c>
      <c r="I952" s="3">
        <v>0</v>
      </c>
      <c r="J952" s="3" t="str">
        <f t="shared" si="203"/>
        <v/>
      </c>
      <c r="K952" s="3" t="str">
        <f t="shared" si="204"/>
        <v/>
      </c>
      <c r="L952" s="11">
        <v>0.99930555555555556</v>
      </c>
      <c r="M952" s="1" t="str">
        <f ca="1">IF(E952&lt;=H952,IF(AND($C$1&gt;=E952,$C$1&lt;=H952),"〇","×"),IF(AND($C$1&gt;=E952,$C$1&lt;=F952),"〇","×"))</f>
        <v>〇</v>
      </c>
      <c r="N952" s="1" t="str">
        <f>IF(E952&gt;H952,IF(AND($C$1&gt;=G952,$C$1&lt;=H952),"〇","×"),"")</f>
        <v/>
      </c>
      <c r="O952" s="1" t="str">
        <f t="shared" ca="1" si="210"/>
        <v>〇</v>
      </c>
      <c r="P952" s="1" t="str">
        <f t="shared" si="211"/>
        <v/>
      </c>
      <c r="Q952" s="1" t="str">
        <f t="shared" ca="1" si="212"/>
        <v>◎</v>
      </c>
      <c r="R952" s="1">
        <f ca="1">IF(OR(M952="〇",N952="〇"),DATEDIF($A$1,AB952,"d")+1,"-")</f>
        <v>94</v>
      </c>
      <c r="S952" s="1" t="str">
        <f ca="1">IF(AND(M952="×",OR(N952="×",N952="")),DATEDIF($A$1,AA952,"d"),"-")</f>
        <v>-</v>
      </c>
      <c r="T952" s="10">
        <f t="shared" ca="1" si="205"/>
        <v>365</v>
      </c>
      <c r="U952" s="11">
        <f t="shared" si="206"/>
        <v>0.99930555555555556</v>
      </c>
      <c r="V952" s="11" t="str">
        <f t="shared" ca="1" si="207"/>
        <v>いつでも</v>
      </c>
      <c r="W952" s="7">
        <f ca="1">IF(OR(M952="〇",N952="〇"),IF(E952&lt;=$C$1,YEAR(TODAY()),YEAR(TODAY())-1),IF(E952&lt;=$C$1,YEAR(TODAY())+1,YEAR(TODAY())))</f>
        <v>2021</v>
      </c>
      <c r="X952" s="7" t="str">
        <f t="shared" si="199"/>
        <v>0101</v>
      </c>
      <c r="Y952" s="7">
        <f ca="1">IF(H952&lt;$C$1,YEAR(TODAY())+1,YEAR(TODAY()))</f>
        <v>2021</v>
      </c>
      <c r="Z952" s="8" t="str">
        <f t="shared" si="200"/>
        <v>1231</v>
      </c>
      <c r="AA952" s="9">
        <f t="shared" ca="1" si="208"/>
        <v>44197</v>
      </c>
      <c r="AB952" s="9">
        <f t="shared" ca="1" si="209"/>
        <v>44561</v>
      </c>
    </row>
    <row r="953" spans="1:28" x14ac:dyDescent="0.7">
      <c r="A953" s="1" t="s">
        <v>968</v>
      </c>
      <c r="B953" s="1" t="s">
        <v>116</v>
      </c>
      <c r="C953" s="1">
        <v>2</v>
      </c>
      <c r="E953" s="4">
        <v>101</v>
      </c>
      <c r="F953" s="4" t="str">
        <f t="shared" si="201"/>
        <v/>
      </c>
      <c r="G953" s="4" t="str">
        <f t="shared" si="202"/>
        <v/>
      </c>
      <c r="H953" s="4">
        <v>1231</v>
      </c>
      <c r="I953" s="3">
        <v>0</v>
      </c>
      <c r="J953" s="3" t="str">
        <f t="shared" si="203"/>
        <v/>
      </c>
      <c r="K953" s="3" t="str">
        <f t="shared" si="204"/>
        <v/>
      </c>
      <c r="L953" s="11">
        <v>0.99930555555555556</v>
      </c>
      <c r="M953" s="1" t="str">
        <f ca="1">IF(E953&lt;=H953,IF(AND($C$1&gt;=E953,$C$1&lt;=H953),"〇","×"),IF(AND($C$1&gt;=E953,$C$1&lt;=F953),"〇","×"))</f>
        <v>〇</v>
      </c>
      <c r="N953" s="1" t="str">
        <f>IF(E953&gt;H953,IF(AND($C$1&gt;=G953,$C$1&lt;=H953),"〇","×"),"")</f>
        <v/>
      </c>
      <c r="O953" s="1" t="str">
        <f t="shared" ca="1" si="210"/>
        <v>〇</v>
      </c>
      <c r="P953" s="1" t="str">
        <f t="shared" si="211"/>
        <v/>
      </c>
      <c r="Q953" s="1" t="str">
        <f t="shared" ca="1" si="212"/>
        <v>◎</v>
      </c>
      <c r="R953" s="1">
        <f ca="1">IF(OR(M953="〇",N953="〇"),DATEDIF($A$1,AB953,"d")+1,"-")</f>
        <v>94</v>
      </c>
      <c r="S953" s="1" t="str">
        <f ca="1">IF(AND(M953="×",OR(N953="×",N953="")),DATEDIF($A$1,AA953,"d"),"-")</f>
        <v>-</v>
      </c>
      <c r="T953" s="10">
        <f t="shared" ca="1" si="205"/>
        <v>365</v>
      </c>
      <c r="U953" s="11">
        <f t="shared" si="206"/>
        <v>0.99930555555555556</v>
      </c>
      <c r="V953" s="11" t="str">
        <f t="shared" ca="1" si="207"/>
        <v>いつでも</v>
      </c>
      <c r="W953" s="7">
        <f ca="1">IF(OR(M953="〇",N953="〇"),IF(E953&lt;=$C$1,YEAR(TODAY()),YEAR(TODAY())-1),IF(E953&lt;=$C$1,YEAR(TODAY())+1,YEAR(TODAY())))</f>
        <v>2021</v>
      </c>
      <c r="X953" s="7" t="str">
        <f t="shared" si="199"/>
        <v>0101</v>
      </c>
      <c r="Y953" s="7">
        <f ca="1">IF(H953&lt;$C$1,YEAR(TODAY())+1,YEAR(TODAY()))</f>
        <v>2021</v>
      </c>
      <c r="Z953" s="8" t="str">
        <f t="shared" si="200"/>
        <v>1231</v>
      </c>
      <c r="AA953" s="9">
        <f t="shared" ca="1" si="208"/>
        <v>44197</v>
      </c>
      <c r="AB953" s="9">
        <f t="shared" ca="1" si="209"/>
        <v>44561</v>
      </c>
    </row>
    <row r="954" spans="1:28" x14ac:dyDescent="0.7">
      <c r="A954" s="1" t="s">
        <v>969</v>
      </c>
      <c r="B954" s="1" t="s">
        <v>115</v>
      </c>
      <c r="C954" s="1">
        <v>4</v>
      </c>
      <c r="E954" s="4">
        <v>101</v>
      </c>
      <c r="F954" s="4" t="str">
        <f t="shared" si="201"/>
        <v/>
      </c>
      <c r="G954" s="4" t="str">
        <f t="shared" si="202"/>
        <v/>
      </c>
      <c r="H954" s="4">
        <v>1231</v>
      </c>
      <c r="I954" s="3">
        <v>0</v>
      </c>
      <c r="J954" s="3" t="str">
        <f t="shared" si="203"/>
        <v/>
      </c>
      <c r="K954" s="3" t="str">
        <f t="shared" si="204"/>
        <v/>
      </c>
      <c r="L954" s="11">
        <v>0.99930555555555556</v>
      </c>
      <c r="M954" s="1" t="str">
        <f ca="1">IF(E954&lt;=H954,IF(AND($C$1&gt;=E954,$C$1&lt;=H954),"〇","×"),IF(AND($C$1&gt;=E954,$C$1&lt;=F954),"〇","×"))</f>
        <v>〇</v>
      </c>
      <c r="N954" s="1" t="str">
        <f>IF(E954&gt;H954,IF(AND($C$1&gt;=G954,$C$1&lt;=H954),"〇","×"),"")</f>
        <v/>
      </c>
      <c r="O954" s="1" t="str">
        <f t="shared" ca="1" si="210"/>
        <v>〇</v>
      </c>
      <c r="P954" s="1" t="str">
        <f t="shared" si="211"/>
        <v/>
      </c>
      <c r="Q954" s="1" t="str">
        <f t="shared" ca="1" si="212"/>
        <v>◎</v>
      </c>
      <c r="R954" s="1">
        <f ca="1">IF(OR(M954="〇",N954="〇"),DATEDIF($A$1,AB954,"d")+1,"-")</f>
        <v>94</v>
      </c>
      <c r="S954" s="1" t="str">
        <f ca="1">IF(AND(M954="×",OR(N954="×",N954="")),DATEDIF($A$1,AA954,"d"),"-")</f>
        <v>-</v>
      </c>
      <c r="T954" s="10">
        <f t="shared" ca="1" si="205"/>
        <v>365</v>
      </c>
      <c r="U954" s="11">
        <f t="shared" si="206"/>
        <v>0.99930555555555556</v>
      </c>
      <c r="V954" s="11" t="str">
        <f t="shared" ca="1" si="207"/>
        <v>いつでも</v>
      </c>
      <c r="W954" s="7">
        <f ca="1">IF(OR(M954="〇",N954="〇"),IF(E954&lt;=$C$1,YEAR(TODAY()),YEAR(TODAY())-1),IF(E954&lt;=$C$1,YEAR(TODAY())+1,YEAR(TODAY())))</f>
        <v>2021</v>
      </c>
      <c r="X954" s="7" t="str">
        <f t="shared" si="199"/>
        <v>0101</v>
      </c>
      <c r="Y954" s="7">
        <f ca="1">IF(H954&lt;$C$1,YEAR(TODAY())+1,YEAR(TODAY()))</f>
        <v>2021</v>
      </c>
      <c r="Z954" s="8" t="str">
        <f t="shared" si="200"/>
        <v>1231</v>
      </c>
      <c r="AA954" s="9">
        <f t="shared" ca="1" si="208"/>
        <v>44197</v>
      </c>
      <c r="AB954" s="9">
        <f t="shared" ca="1" si="209"/>
        <v>44561</v>
      </c>
    </row>
    <row r="955" spans="1:28" x14ac:dyDescent="0.7">
      <c r="A955" s="1" t="s">
        <v>970</v>
      </c>
      <c r="B955" s="1" t="s">
        <v>117</v>
      </c>
      <c r="C955" s="1">
        <v>5</v>
      </c>
      <c r="E955" s="4">
        <v>1001</v>
      </c>
      <c r="F955" s="4" t="str">
        <f t="shared" si="201"/>
        <v/>
      </c>
      <c r="G955" s="4" t="str">
        <f t="shared" si="202"/>
        <v/>
      </c>
      <c r="H955" s="4">
        <v>1031</v>
      </c>
      <c r="I955" s="3">
        <v>0</v>
      </c>
      <c r="J955" s="3" t="str">
        <f t="shared" si="203"/>
        <v/>
      </c>
      <c r="K955" s="3" t="str">
        <f t="shared" si="204"/>
        <v/>
      </c>
      <c r="L955" s="11">
        <v>0.99930555555555556</v>
      </c>
      <c r="M955" s="1" t="str">
        <f ca="1">IF(E955&lt;=H955,IF(AND($C$1&gt;=E955,$C$1&lt;=H955),"〇","×"),IF(AND($C$1&gt;=E955,$C$1&lt;=F955),"〇","×"))</f>
        <v>×</v>
      </c>
      <c r="N955" s="1" t="str">
        <f>IF(E955&gt;H955,IF(AND($C$1&gt;=G955,$C$1&lt;=H955),"〇","×"),"")</f>
        <v/>
      </c>
      <c r="O955" s="1" t="str">
        <f t="shared" ca="1" si="210"/>
        <v>〇</v>
      </c>
      <c r="P955" s="1" t="str">
        <f t="shared" si="211"/>
        <v/>
      </c>
      <c r="Q955" s="1" t="str">
        <f t="shared" ca="1" si="212"/>
        <v>×</v>
      </c>
      <c r="R955" s="1" t="str">
        <f ca="1">IF(OR(M955="〇",N955="〇"),DATEDIF($A$1,AB955,"d")+1,"-")</f>
        <v>-</v>
      </c>
      <c r="S955" s="1">
        <f ca="1">IF(AND(M955="×",OR(N955="×",N955="")),DATEDIF($A$1,AA955,"d"),"-")</f>
        <v>2</v>
      </c>
      <c r="T955" s="10">
        <f t="shared" ca="1" si="205"/>
        <v>31</v>
      </c>
      <c r="U955" s="11">
        <f t="shared" si="206"/>
        <v>0.99930555555555556</v>
      </c>
      <c r="V955" s="11" t="str">
        <f t="shared" ca="1" si="207"/>
        <v>-</v>
      </c>
      <c r="W955" s="7">
        <f ca="1">IF(OR(M955="〇",N955="〇"),IF(E955&lt;=$C$1,YEAR(TODAY()),YEAR(TODAY())-1),IF(E955&lt;=$C$1,YEAR(TODAY())+1,YEAR(TODAY())))</f>
        <v>2021</v>
      </c>
      <c r="X955" s="7" t="str">
        <f t="shared" si="199"/>
        <v>1001</v>
      </c>
      <c r="Y955" s="7">
        <f ca="1">IF(H955&lt;$C$1,YEAR(TODAY())+1,YEAR(TODAY()))</f>
        <v>2021</v>
      </c>
      <c r="Z955" s="8" t="str">
        <f t="shared" si="200"/>
        <v>1031</v>
      </c>
      <c r="AA955" s="9">
        <f t="shared" ca="1" si="208"/>
        <v>44470</v>
      </c>
      <c r="AB955" s="9">
        <f t="shared" ca="1" si="209"/>
        <v>44500</v>
      </c>
    </row>
    <row r="956" spans="1:28" x14ac:dyDescent="0.7">
      <c r="A956" s="1" t="s">
        <v>971</v>
      </c>
      <c r="B956" s="1" t="s">
        <v>114</v>
      </c>
      <c r="C956" s="1">
        <v>5</v>
      </c>
      <c r="E956" s="4">
        <v>101</v>
      </c>
      <c r="F956" s="4" t="str">
        <f t="shared" si="201"/>
        <v/>
      </c>
      <c r="G956" s="4" t="str">
        <f t="shared" si="202"/>
        <v/>
      </c>
      <c r="H956" s="4">
        <v>1231</v>
      </c>
      <c r="I956" s="3">
        <v>0</v>
      </c>
      <c r="J956" s="3" t="str">
        <f t="shared" si="203"/>
        <v/>
      </c>
      <c r="K956" s="3" t="str">
        <f t="shared" si="204"/>
        <v/>
      </c>
      <c r="L956" s="11">
        <v>0.99930555555555556</v>
      </c>
      <c r="M956" s="1" t="str">
        <f ca="1">IF(E956&lt;=H956,IF(AND($C$1&gt;=E956,$C$1&lt;=H956),"〇","×"),IF(AND($C$1&gt;=E956,$C$1&lt;=F956),"〇","×"))</f>
        <v>〇</v>
      </c>
      <c r="N956" s="1" t="str">
        <f>IF(E956&gt;H956,IF(AND($C$1&gt;=G956,$C$1&lt;=H956),"〇","×"),"")</f>
        <v/>
      </c>
      <c r="O956" s="1" t="str">
        <f t="shared" ca="1" si="210"/>
        <v>〇</v>
      </c>
      <c r="P956" s="1" t="str">
        <f t="shared" si="211"/>
        <v/>
      </c>
      <c r="Q956" s="1" t="str">
        <f t="shared" ca="1" si="212"/>
        <v>◎</v>
      </c>
      <c r="R956" s="1">
        <f ca="1">IF(OR(M956="〇",N956="〇"),DATEDIF($A$1,AB956,"d")+1,"-")</f>
        <v>94</v>
      </c>
      <c r="S956" s="1" t="str">
        <f ca="1">IF(AND(M956="×",OR(N956="×",N956="")),DATEDIF($A$1,AA956,"d"),"-")</f>
        <v>-</v>
      </c>
      <c r="T956" s="10">
        <f t="shared" ca="1" si="205"/>
        <v>365</v>
      </c>
      <c r="U956" s="11">
        <f t="shared" si="206"/>
        <v>0.99930555555555556</v>
      </c>
      <c r="V956" s="11" t="str">
        <f t="shared" ca="1" si="207"/>
        <v>いつでも</v>
      </c>
      <c r="W956" s="7">
        <f ca="1">IF(OR(M956="〇",N956="〇"),IF(E956&lt;=$C$1,YEAR(TODAY()),YEAR(TODAY())-1),IF(E956&lt;=$C$1,YEAR(TODAY())+1,YEAR(TODAY())))</f>
        <v>2021</v>
      </c>
      <c r="X956" s="7" t="str">
        <f t="shared" si="199"/>
        <v>0101</v>
      </c>
      <c r="Y956" s="7">
        <f ca="1">IF(H956&lt;$C$1,YEAR(TODAY())+1,YEAR(TODAY()))</f>
        <v>2021</v>
      </c>
      <c r="Z956" s="8" t="str">
        <f t="shared" si="200"/>
        <v>1231</v>
      </c>
      <c r="AA956" s="9">
        <f t="shared" ca="1" si="208"/>
        <v>44197</v>
      </c>
      <c r="AB956" s="9">
        <f t="shared" ca="1" si="209"/>
        <v>44561</v>
      </c>
    </row>
    <row r="957" spans="1:28" x14ac:dyDescent="0.7">
      <c r="A957" s="1" t="s">
        <v>972</v>
      </c>
      <c r="B957" s="1" t="s">
        <v>60</v>
      </c>
      <c r="C957" s="1">
        <v>4</v>
      </c>
      <c r="E957" s="4">
        <v>101</v>
      </c>
      <c r="F957" s="4" t="str">
        <f t="shared" si="201"/>
        <v/>
      </c>
      <c r="G957" s="4" t="str">
        <f t="shared" si="202"/>
        <v/>
      </c>
      <c r="H957" s="4">
        <v>1231</v>
      </c>
      <c r="I957" s="3">
        <v>0</v>
      </c>
      <c r="J957" s="3" t="str">
        <f t="shared" si="203"/>
        <v/>
      </c>
      <c r="K957" s="3" t="str">
        <f t="shared" si="204"/>
        <v/>
      </c>
      <c r="L957" s="11">
        <v>0.99930555555555556</v>
      </c>
      <c r="M957" s="1" t="str">
        <f ca="1">IF(E957&lt;=H957,IF(AND($C$1&gt;=E957,$C$1&lt;=H957),"〇","×"),IF(AND($C$1&gt;=E957,$C$1&lt;=F957),"〇","×"))</f>
        <v>〇</v>
      </c>
      <c r="N957" s="1" t="str">
        <f>IF(E957&gt;H957,IF(AND($C$1&gt;=G957,$C$1&lt;=H957),"〇","×"),"")</f>
        <v/>
      </c>
      <c r="O957" s="1" t="str">
        <f t="shared" ca="1" si="210"/>
        <v>〇</v>
      </c>
      <c r="P957" s="1" t="str">
        <f t="shared" si="211"/>
        <v/>
      </c>
      <c r="Q957" s="1" t="str">
        <f t="shared" ca="1" si="212"/>
        <v>◎</v>
      </c>
      <c r="R957" s="1">
        <f ca="1">IF(OR(M957="〇",N957="〇"),DATEDIF($A$1,AB957,"d")+1,"-")</f>
        <v>94</v>
      </c>
      <c r="S957" s="1" t="str">
        <f ca="1">IF(AND(M957="×",OR(N957="×",N957="")),DATEDIF($A$1,AA957,"d"),"-")</f>
        <v>-</v>
      </c>
      <c r="T957" s="10">
        <f t="shared" ca="1" si="205"/>
        <v>365</v>
      </c>
      <c r="U957" s="11">
        <f t="shared" si="206"/>
        <v>0.99930555555555556</v>
      </c>
      <c r="V957" s="11" t="str">
        <f t="shared" ca="1" si="207"/>
        <v>いつでも</v>
      </c>
      <c r="W957" s="7">
        <f ca="1">IF(OR(M957="〇",N957="〇"),IF(E957&lt;=$C$1,YEAR(TODAY()),YEAR(TODAY())-1),IF(E957&lt;=$C$1,YEAR(TODAY())+1,YEAR(TODAY())))</f>
        <v>2021</v>
      </c>
      <c r="X957" s="7" t="str">
        <f t="shared" si="199"/>
        <v>0101</v>
      </c>
      <c r="Y957" s="7">
        <f ca="1">IF(H957&lt;$C$1,YEAR(TODAY())+1,YEAR(TODAY()))</f>
        <v>2021</v>
      </c>
      <c r="Z957" s="8" t="str">
        <f t="shared" si="200"/>
        <v>1231</v>
      </c>
      <c r="AA957" s="9">
        <f t="shared" ca="1" si="208"/>
        <v>44197</v>
      </c>
      <c r="AB957" s="9">
        <f t="shared" ca="1" si="209"/>
        <v>44561</v>
      </c>
    </row>
    <row r="958" spans="1:28" x14ac:dyDescent="0.7">
      <c r="A958" s="1" t="s">
        <v>973</v>
      </c>
      <c r="B958" s="1" t="s">
        <v>114</v>
      </c>
      <c r="C958" s="1">
        <v>1</v>
      </c>
      <c r="E958" s="4">
        <v>101</v>
      </c>
      <c r="F958" s="4" t="str">
        <f t="shared" si="201"/>
        <v/>
      </c>
      <c r="G958" s="4" t="str">
        <f t="shared" si="202"/>
        <v/>
      </c>
      <c r="H958" s="4">
        <v>1231</v>
      </c>
      <c r="I958" s="3">
        <v>0</v>
      </c>
      <c r="J958" s="3" t="str">
        <f t="shared" si="203"/>
        <v/>
      </c>
      <c r="K958" s="3" t="str">
        <f t="shared" si="204"/>
        <v/>
      </c>
      <c r="L958" s="11">
        <v>0.99930555555555556</v>
      </c>
      <c r="M958" s="1" t="str">
        <f ca="1">IF(E958&lt;=H958,IF(AND($C$1&gt;=E958,$C$1&lt;=H958),"〇","×"),IF(AND($C$1&gt;=E958,$C$1&lt;=F958),"〇","×"))</f>
        <v>〇</v>
      </c>
      <c r="N958" s="1" t="str">
        <f>IF(E958&gt;H958,IF(AND($C$1&gt;=G958,$C$1&lt;=H958),"〇","×"),"")</f>
        <v/>
      </c>
      <c r="O958" s="1" t="str">
        <f t="shared" ca="1" si="210"/>
        <v>〇</v>
      </c>
      <c r="P958" s="1" t="str">
        <f t="shared" si="211"/>
        <v/>
      </c>
      <c r="Q958" s="1" t="str">
        <f t="shared" ca="1" si="212"/>
        <v>◎</v>
      </c>
      <c r="R958" s="1">
        <f ca="1">IF(OR(M958="〇",N958="〇"),DATEDIF($A$1,AB958,"d")+1,"-")</f>
        <v>94</v>
      </c>
      <c r="S958" s="1" t="str">
        <f ca="1">IF(AND(M958="×",OR(N958="×",N958="")),DATEDIF($A$1,AA958,"d"),"-")</f>
        <v>-</v>
      </c>
      <c r="T958" s="10">
        <f t="shared" ca="1" si="205"/>
        <v>365</v>
      </c>
      <c r="U958" s="11">
        <f t="shared" si="206"/>
        <v>0.99930555555555556</v>
      </c>
      <c r="V958" s="11" t="str">
        <f t="shared" ca="1" si="207"/>
        <v>いつでも</v>
      </c>
      <c r="W958" s="7">
        <f ca="1">IF(OR(M958="〇",N958="〇"),IF(E958&lt;=$C$1,YEAR(TODAY()),YEAR(TODAY())-1),IF(E958&lt;=$C$1,YEAR(TODAY())+1,YEAR(TODAY())))</f>
        <v>2021</v>
      </c>
      <c r="X958" s="7" t="str">
        <f t="shared" si="199"/>
        <v>0101</v>
      </c>
      <c r="Y958" s="7">
        <f ca="1">IF(H958&lt;$C$1,YEAR(TODAY())+1,YEAR(TODAY()))</f>
        <v>2021</v>
      </c>
      <c r="Z958" s="8" t="str">
        <f t="shared" si="200"/>
        <v>1231</v>
      </c>
      <c r="AA958" s="9">
        <f t="shared" ca="1" si="208"/>
        <v>44197</v>
      </c>
      <c r="AB958" s="9">
        <f t="shared" ca="1" si="209"/>
        <v>44561</v>
      </c>
    </row>
    <row r="959" spans="1:28" x14ac:dyDescent="0.7">
      <c r="A959" s="1" t="s">
        <v>974</v>
      </c>
      <c r="B959" s="1" t="s">
        <v>115</v>
      </c>
      <c r="C959" s="1">
        <v>1</v>
      </c>
      <c r="E959" s="4">
        <v>101</v>
      </c>
      <c r="F959" s="4" t="str">
        <f t="shared" si="201"/>
        <v/>
      </c>
      <c r="G959" s="4" t="str">
        <f t="shared" si="202"/>
        <v/>
      </c>
      <c r="H959" s="4">
        <v>1231</v>
      </c>
      <c r="I959" s="3">
        <v>0</v>
      </c>
      <c r="J959" s="3" t="str">
        <f t="shared" si="203"/>
        <v/>
      </c>
      <c r="K959" s="3" t="str">
        <f t="shared" si="204"/>
        <v/>
      </c>
      <c r="L959" s="11">
        <v>0.99930555555555556</v>
      </c>
      <c r="M959" s="1" t="str">
        <f ca="1">IF(E959&lt;=H959,IF(AND($C$1&gt;=E959,$C$1&lt;=H959),"〇","×"),IF(AND($C$1&gt;=E959,$C$1&lt;=F959),"〇","×"))</f>
        <v>〇</v>
      </c>
      <c r="N959" s="1" t="str">
        <f>IF(E959&gt;H959,IF(AND($C$1&gt;=G959,$C$1&lt;=H959),"〇","×"),"")</f>
        <v/>
      </c>
      <c r="O959" s="1" t="str">
        <f t="shared" ca="1" si="210"/>
        <v>〇</v>
      </c>
      <c r="P959" s="1" t="str">
        <f t="shared" si="211"/>
        <v/>
      </c>
      <c r="Q959" s="1" t="str">
        <f t="shared" ca="1" si="212"/>
        <v>◎</v>
      </c>
      <c r="R959" s="1">
        <f ca="1">IF(OR(M959="〇",N959="〇"),DATEDIF($A$1,AB959,"d")+1,"-")</f>
        <v>94</v>
      </c>
      <c r="S959" s="1" t="str">
        <f ca="1">IF(AND(M959="×",OR(N959="×",N959="")),DATEDIF($A$1,AA959,"d"),"-")</f>
        <v>-</v>
      </c>
      <c r="T959" s="10">
        <f t="shared" ca="1" si="205"/>
        <v>365</v>
      </c>
      <c r="U959" s="11">
        <f t="shared" si="206"/>
        <v>0.99930555555555556</v>
      </c>
      <c r="V959" s="11" t="str">
        <f t="shared" ca="1" si="207"/>
        <v>いつでも</v>
      </c>
      <c r="W959" s="7">
        <f ca="1">IF(OR(M959="〇",N959="〇"),IF(E959&lt;=$C$1,YEAR(TODAY()),YEAR(TODAY())-1),IF(E959&lt;=$C$1,YEAR(TODAY())+1,YEAR(TODAY())))</f>
        <v>2021</v>
      </c>
      <c r="X959" s="7" t="str">
        <f t="shared" si="199"/>
        <v>0101</v>
      </c>
      <c r="Y959" s="7">
        <f ca="1">IF(H959&lt;$C$1,YEAR(TODAY())+1,YEAR(TODAY()))</f>
        <v>2021</v>
      </c>
      <c r="Z959" s="8" t="str">
        <f t="shared" si="200"/>
        <v>1231</v>
      </c>
      <c r="AA959" s="9">
        <f t="shared" ca="1" si="208"/>
        <v>44197</v>
      </c>
      <c r="AB959" s="9">
        <f t="shared" ca="1" si="209"/>
        <v>44561</v>
      </c>
    </row>
    <row r="960" spans="1:28" x14ac:dyDescent="0.7">
      <c r="A960" s="1" t="s">
        <v>975</v>
      </c>
      <c r="B960" s="1" t="s">
        <v>114</v>
      </c>
      <c r="C960" s="1">
        <v>1</v>
      </c>
      <c r="E960" s="4">
        <v>101</v>
      </c>
      <c r="F960" s="4" t="str">
        <f t="shared" si="201"/>
        <v/>
      </c>
      <c r="G960" s="4" t="str">
        <f t="shared" si="202"/>
        <v/>
      </c>
      <c r="H960" s="4">
        <v>1231</v>
      </c>
      <c r="I960" s="3">
        <v>0</v>
      </c>
      <c r="J960" s="3" t="str">
        <f t="shared" si="203"/>
        <v/>
      </c>
      <c r="K960" s="3" t="str">
        <f t="shared" si="204"/>
        <v/>
      </c>
      <c r="L960" s="11">
        <v>0.99930555555555556</v>
      </c>
      <c r="M960" s="1" t="str">
        <f ca="1">IF(E960&lt;=H960,IF(AND($C$1&gt;=E960,$C$1&lt;=H960),"〇","×"),IF(AND($C$1&gt;=E960,$C$1&lt;=F960),"〇","×"))</f>
        <v>〇</v>
      </c>
      <c r="N960" s="1" t="str">
        <f>IF(E960&gt;H960,IF(AND($C$1&gt;=G960,$C$1&lt;=H960),"〇","×"),"")</f>
        <v/>
      </c>
      <c r="O960" s="1" t="str">
        <f t="shared" ca="1" si="210"/>
        <v>〇</v>
      </c>
      <c r="P960" s="1" t="str">
        <f t="shared" si="211"/>
        <v/>
      </c>
      <c r="Q960" s="1" t="str">
        <f t="shared" ca="1" si="212"/>
        <v>◎</v>
      </c>
      <c r="R960" s="1">
        <f ca="1">IF(OR(M960="〇",N960="〇"),DATEDIF($A$1,AB960,"d")+1,"-")</f>
        <v>94</v>
      </c>
      <c r="S960" s="1" t="str">
        <f ca="1">IF(AND(M960="×",OR(N960="×",N960="")),DATEDIF($A$1,AA960,"d"),"-")</f>
        <v>-</v>
      </c>
      <c r="T960" s="10">
        <f t="shared" ca="1" si="205"/>
        <v>365</v>
      </c>
      <c r="U960" s="11">
        <f t="shared" si="206"/>
        <v>0.99930555555555556</v>
      </c>
      <c r="V960" s="11" t="str">
        <f t="shared" ca="1" si="207"/>
        <v>いつでも</v>
      </c>
      <c r="W960" s="7">
        <f ca="1">IF(OR(M960="〇",N960="〇"),IF(E960&lt;=$C$1,YEAR(TODAY()),YEAR(TODAY())-1),IF(E960&lt;=$C$1,YEAR(TODAY())+1,YEAR(TODAY())))</f>
        <v>2021</v>
      </c>
      <c r="X960" s="7" t="str">
        <f t="shared" si="199"/>
        <v>0101</v>
      </c>
      <c r="Y960" s="7">
        <f ca="1">IF(H960&lt;$C$1,YEAR(TODAY())+1,YEAR(TODAY()))</f>
        <v>2021</v>
      </c>
      <c r="Z960" s="8" t="str">
        <f t="shared" si="200"/>
        <v>1231</v>
      </c>
      <c r="AA960" s="9">
        <f t="shared" ca="1" si="208"/>
        <v>44197</v>
      </c>
      <c r="AB960" s="9">
        <f t="shared" ca="1" si="209"/>
        <v>44561</v>
      </c>
    </row>
    <row r="961" spans="1:28" x14ac:dyDescent="0.7">
      <c r="A961" s="1" t="s">
        <v>976</v>
      </c>
      <c r="B961" s="1" t="s">
        <v>116</v>
      </c>
      <c r="C961" s="1">
        <v>1</v>
      </c>
      <c r="E961" s="4">
        <v>101</v>
      </c>
      <c r="F961" s="4" t="str">
        <f t="shared" si="201"/>
        <v/>
      </c>
      <c r="G961" s="4" t="str">
        <f t="shared" si="202"/>
        <v/>
      </c>
      <c r="H961" s="4">
        <v>1231</v>
      </c>
      <c r="I961" s="3">
        <v>0</v>
      </c>
      <c r="J961" s="3" t="str">
        <f t="shared" si="203"/>
        <v/>
      </c>
      <c r="K961" s="3" t="str">
        <f t="shared" si="204"/>
        <v/>
      </c>
      <c r="L961" s="11">
        <v>0.99930555555555556</v>
      </c>
      <c r="M961" s="1" t="str">
        <f ca="1">IF(E961&lt;=H961,IF(AND($C$1&gt;=E961,$C$1&lt;=H961),"〇","×"),IF(AND($C$1&gt;=E961,$C$1&lt;=F961),"〇","×"))</f>
        <v>〇</v>
      </c>
      <c r="N961" s="1" t="str">
        <f>IF(E961&gt;H961,IF(AND($C$1&gt;=G961,$C$1&lt;=H961),"〇","×"),"")</f>
        <v/>
      </c>
      <c r="O961" s="1" t="str">
        <f t="shared" ca="1" si="210"/>
        <v>〇</v>
      </c>
      <c r="P961" s="1" t="str">
        <f t="shared" si="211"/>
        <v/>
      </c>
      <c r="Q961" s="1" t="str">
        <f t="shared" ca="1" si="212"/>
        <v>◎</v>
      </c>
      <c r="R961" s="1">
        <f ca="1">IF(OR(M961="〇",N961="〇"),DATEDIF($A$1,AB961,"d")+1,"-")</f>
        <v>94</v>
      </c>
      <c r="S961" s="1" t="str">
        <f ca="1">IF(AND(M961="×",OR(N961="×",N961="")),DATEDIF($A$1,AA961,"d"),"-")</f>
        <v>-</v>
      </c>
      <c r="T961" s="10">
        <f t="shared" ca="1" si="205"/>
        <v>365</v>
      </c>
      <c r="U961" s="11">
        <f t="shared" si="206"/>
        <v>0.99930555555555556</v>
      </c>
      <c r="V961" s="11" t="str">
        <f t="shared" ca="1" si="207"/>
        <v>いつでも</v>
      </c>
      <c r="W961" s="7">
        <f ca="1">IF(OR(M961="〇",N961="〇"),IF(E961&lt;=$C$1,YEAR(TODAY()),YEAR(TODAY())-1),IF(E961&lt;=$C$1,YEAR(TODAY())+1,YEAR(TODAY())))</f>
        <v>2021</v>
      </c>
      <c r="X961" s="7" t="str">
        <f t="shared" si="199"/>
        <v>0101</v>
      </c>
      <c r="Y961" s="7">
        <f ca="1">IF(H961&lt;$C$1,YEAR(TODAY())+1,YEAR(TODAY()))</f>
        <v>2021</v>
      </c>
      <c r="Z961" s="8" t="str">
        <f t="shared" si="200"/>
        <v>1231</v>
      </c>
      <c r="AA961" s="9">
        <f t="shared" ca="1" si="208"/>
        <v>44197</v>
      </c>
      <c r="AB961" s="9">
        <f t="shared" ca="1" si="209"/>
        <v>44561</v>
      </c>
    </row>
    <row r="962" spans="1:28" x14ac:dyDescent="0.7">
      <c r="A962" s="1" t="s">
        <v>977</v>
      </c>
      <c r="B962" s="1" t="s">
        <v>114</v>
      </c>
      <c r="C962" s="1">
        <v>1</v>
      </c>
      <c r="E962" s="4">
        <v>101</v>
      </c>
      <c r="F962" s="4" t="str">
        <f t="shared" si="201"/>
        <v/>
      </c>
      <c r="G962" s="4" t="str">
        <f t="shared" si="202"/>
        <v/>
      </c>
      <c r="H962" s="4">
        <v>1231</v>
      </c>
      <c r="I962" s="3">
        <v>0</v>
      </c>
      <c r="J962" s="3" t="str">
        <f t="shared" si="203"/>
        <v/>
      </c>
      <c r="K962" s="3" t="str">
        <f t="shared" si="204"/>
        <v/>
      </c>
      <c r="L962" s="11">
        <v>0.99930555555555556</v>
      </c>
      <c r="M962" s="1" t="str">
        <f ca="1">IF(E962&lt;=H962,IF(AND($C$1&gt;=E962,$C$1&lt;=H962),"〇","×"),IF(AND($C$1&gt;=E962,$C$1&lt;=F962),"〇","×"))</f>
        <v>〇</v>
      </c>
      <c r="N962" s="1" t="str">
        <f>IF(E962&gt;H962,IF(AND($C$1&gt;=G962,$C$1&lt;=H962),"〇","×"),"")</f>
        <v/>
      </c>
      <c r="O962" s="1" t="str">
        <f t="shared" ca="1" si="210"/>
        <v>〇</v>
      </c>
      <c r="P962" s="1" t="str">
        <f t="shared" si="211"/>
        <v/>
      </c>
      <c r="Q962" s="1" t="str">
        <f t="shared" ca="1" si="212"/>
        <v>◎</v>
      </c>
      <c r="R962" s="1">
        <f ca="1">IF(OR(M962="〇",N962="〇"),DATEDIF($A$1,AB962,"d")+1,"-")</f>
        <v>94</v>
      </c>
      <c r="S962" s="1" t="str">
        <f ca="1">IF(AND(M962="×",OR(N962="×",N962="")),DATEDIF($A$1,AA962,"d"),"-")</f>
        <v>-</v>
      </c>
      <c r="T962" s="10">
        <f t="shared" ca="1" si="205"/>
        <v>365</v>
      </c>
      <c r="U962" s="11">
        <f t="shared" si="206"/>
        <v>0.99930555555555556</v>
      </c>
      <c r="V962" s="11" t="str">
        <f t="shared" ca="1" si="207"/>
        <v>いつでも</v>
      </c>
      <c r="W962" s="7">
        <f ca="1">IF(OR(M962="〇",N962="〇"),IF(E962&lt;=$C$1,YEAR(TODAY()),YEAR(TODAY())-1),IF(E962&lt;=$C$1,YEAR(TODAY())+1,YEAR(TODAY())))</f>
        <v>2021</v>
      </c>
      <c r="X962" s="7" t="str">
        <f t="shared" si="199"/>
        <v>0101</v>
      </c>
      <c r="Y962" s="7">
        <f ca="1">IF(H962&lt;$C$1,YEAR(TODAY())+1,YEAR(TODAY()))</f>
        <v>2021</v>
      </c>
      <c r="Z962" s="8" t="str">
        <f t="shared" si="200"/>
        <v>1231</v>
      </c>
      <c r="AA962" s="9">
        <f t="shared" ca="1" si="208"/>
        <v>44197</v>
      </c>
      <c r="AB962" s="9">
        <f t="shared" ca="1" si="209"/>
        <v>44561</v>
      </c>
    </row>
    <row r="963" spans="1:28" x14ac:dyDescent="0.7">
      <c r="A963" s="1" t="s">
        <v>978</v>
      </c>
      <c r="B963" s="1" t="s">
        <v>114</v>
      </c>
      <c r="C963" s="1">
        <v>3</v>
      </c>
      <c r="E963" s="4">
        <v>101</v>
      </c>
      <c r="F963" s="4" t="str">
        <f t="shared" si="201"/>
        <v/>
      </c>
      <c r="G963" s="4" t="str">
        <f t="shared" si="202"/>
        <v/>
      </c>
      <c r="H963" s="4">
        <v>1231</v>
      </c>
      <c r="I963" s="3">
        <v>0</v>
      </c>
      <c r="J963" s="3" t="str">
        <f t="shared" si="203"/>
        <v/>
      </c>
      <c r="K963" s="3" t="str">
        <f t="shared" si="204"/>
        <v/>
      </c>
      <c r="L963" s="11">
        <v>0.99930555555555556</v>
      </c>
      <c r="M963" s="1" t="str">
        <f ca="1">IF(E963&lt;=H963,IF(AND($C$1&gt;=E963,$C$1&lt;=H963),"〇","×"),IF(AND($C$1&gt;=E963,$C$1&lt;=F963),"〇","×"))</f>
        <v>〇</v>
      </c>
      <c r="N963" s="1" t="str">
        <f>IF(E963&gt;H963,IF(AND($C$1&gt;=G963,$C$1&lt;=H963),"〇","×"),"")</f>
        <v/>
      </c>
      <c r="O963" s="1" t="str">
        <f t="shared" ca="1" si="210"/>
        <v>〇</v>
      </c>
      <c r="P963" s="1" t="str">
        <f t="shared" si="211"/>
        <v/>
      </c>
      <c r="Q963" s="1" t="str">
        <f t="shared" ca="1" si="212"/>
        <v>◎</v>
      </c>
      <c r="R963" s="1">
        <f ca="1">IF(OR(M963="〇",N963="〇"),DATEDIF($A$1,AB963,"d")+1,"-")</f>
        <v>94</v>
      </c>
      <c r="S963" s="1" t="str">
        <f ca="1">IF(AND(M963="×",OR(N963="×",N963="")),DATEDIF($A$1,AA963,"d"),"-")</f>
        <v>-</v>
      </c>
      <c r="T963" s="10">
        <f t="shared" ca="1" si="205"/>
        <v>365</v>
      </c>
      <c r="U963" s="11">
        <f t="shared" si="206"/>
        <v>0.99930555555555556</v>
      </c>
      <c r="V963" s="11" t="str">
        <f t="shared" ca="1" si="207"/>
        <v>いつでも</v>
      </c>
      <c r="W963" s="7">
        <f ca="1">IF(OR(M963="〇",N963="〇"),IF(E963&lt;=$C$1,YEAR(TODAY()),YEAR(TODAY())-1),IF(E963&lt;=$C$1,YEAR(TODAY())+1,YEAR(TODAY())))</f>
        <v>2021</v>
      </c>
      <c r="X963" s="7" t="str">
        <f t="shared" si="199"/>
        <v>0101</v>
      </c>
      <c r="Y963" s="7">
        <f ca="1">IF(H963&lt;$C$1,YEAR(TODAY())+1,YEAR(TODAY()))</f>
        <v>2021</v>
      </c>
      <c r="Z963" s="8" t="str">
        <f t="shared" si="200"/>
        <v>1231</v>
      </c>
      <c r="AA963" s="9">
        <f t="shared" ca="1" si="208"/>
        <v>44197</v>
      </c>
      <c r="AB963" s="9">
        <f t="shared" ca="1" si="209"/>
        <v>44561</v>
      </c>
    </row>
    <row r="964" spans="1:28" x14ac:dyDescent="0.7">
      <c r="A964" s="1" t="s">
        <v>979</v>
      </c>
      <c r="B964" s="1" t="s">
        <v>60</v>
      </c>
      <c r="C964" s="1">
        <v>3</v>
      </c>
      <c r="E964" s="4">
        <v>101</v>
      </c>
      <c r="F964" s="4" t="str">
        <f t="shared" si="201"/>
        <v/>
      </c>
      <c r="G964" s="4" t="str">
        <f t="shared" si="202"/>
        <v/>
      </c>
      <c r="H964" s="4">
        <v>1231</v>
      </c>
      <c r="I964" s="3">
        <v>0</v>
      </c>
      <c r="J964" s="3" t="str">
        <f t="shared" si="203"/>
        <v/>
      </c>
      <c r="K964" s="3" t="str">
        <f t="shared" si="204"/>
        <v/>
      </c>
      <c r="L964" s="11">
        <v>0.99930555555555556</v>
      </c>
      <c r="M964" s="1" t="str">
        <f ca="1">IF(E964&lt;=H964,IF(AND($C$1&gt;=E964,$C$1&lt;=H964),"〇","×"),IF(AND($C$1&gt;=E964,$C$1&lt;=F964),"〇","×"))</f>
        <v>〇</v>
      </c>
      <c r="N964" s="1" t="str">
        <f>IF(E964&gt;H964,IF(AND($C$1&gt;=G964,$C$1&lt;=H964),"〇","×"),"")</f>
        <v/>
      </c>
      <c r="O964" s="1" t="str">
        <f t="shared" ca="1" si="210"/>
        <v>〇</v>
      </c>
      <c r="P964" s="1" t="str">
        <f t="shared" si="211"/>
        <v/>
      </c>
      <c r="Q964" s="1" t="str">
        <f t="shared" ca="1" si="212"/>
        <v>◎</v>
      </c>
      <c r="R964" s="1">
        <f ca="1">IF(OR(M964="〇",N964="〇"),DATEDIF($A$1,AB964,"d")+1,"-")</f>
        <v>94</v>
      </c>
      <c r="S964" s="1" t="str">
        <f ca="1">IF(AND(M964="×",OR(N964="×",N964="")),DATEDIF($A$1,AA964,"d"),"-")</f>
        <v>-</v>
      </c>
      <c r="T964" s="10">
        <f t="shared" ca="1" si="205"/>
        <v>365</v>
      </c>
      <c r="U964" s="11">
        <f t="shared" si="206"/>
        <v>0.99930555555555556</v>
      </c>
      <c r="V964" s="11" t="str">
        <f t="shared" ca="1" si="207"/>
        <v>いつでも</v>
      </c>
      <c r="W964" s="7">
        <f ca="1">IF(OR(M964="〇",N964="〇"),IF(E964&lt;=$C$1,YEAR(TODAY()),YEAR(TODAY())-1),IF(E964&lt;=$C$1,YEAR(TODAY())+1,YEAR(TODAY())))</f>
        <v>2021</v>
      </c>
      <c r="X964" s="7" t="str">
        <f t="shared" ref="X964:X1003" si="213">TEXT(E964,"0###")</f>
        <v>0101</v>
      </c>
      <c r="Y964" s="7">
        <f ca="1">IF(H964&lt;$C$1,YEAR(TODAY())+1,YEAR(TODAY()))</f>
        <v>2021</v>
      </c>
      <c r="Z964" s="8" t="str">
        <f t="shared" ref="Z964:Z1003" si="214">TEXT(H964,"0###")</f>
        <v>1231</v>
      </c>
      <c r="AA964" s="9">
        <f t="shared" ca="1" si="208"/>
        <v>44197</v>
      </c>
      <c r="AB964" s="9">
        <f t="shared" ca="1" si="209"/>
        <v>44561</v>
      </c>
    </row>
    <row r="965" spans="1:28" x14ac:dyDescent="0.7">
      <c r="A965" s="1" t="s">
        <v>980</v>
      </c>
      <c r="B965" s="1" t="s">
        <v>60</v>
      </c>
      <c r="C965" s="1">
        <v>1</v>
      </c>
      <c r="E965" s="4">
        <v>101</v>
      </c>
      <c r="F965" s="4" t="str">
        <f t="shared" ref="F965:F1003" si="215">IF(E965&gt;H965,1231,"")</f>
        <v/>
      </c>
      <c r="G965" s="4" t="str">
        <f t="shared" ref="G965:G1003" si="216">IF(E965&gt;H965,101,"")</f>
        <v/>
      </c>
      <c r="H965" s="4">
        <v>1231</v>
      </c>
      <c r="I965" s="3">
        <v>0</v>
      </c>
      <c r="J965" s="3" t="str">
        <f t="shared" ref="J965:J1003" si="217">IF(I965&gt;L965,TIME(23,59,0),"")</f>
        <v/>
      </c>
      <c r="K965" s="3" t="str">
        <f t="shared" ref="K965:K1003" si="218">IF(I965&gt;L965,TIME(0,0,0),"")</f>
        <v/>
      </c>
      <c r="L965" s="11">
        <v>0.99930555555555556</v>
      </c>
      <c r="M965" s="1" t="str">
        <f ca="1">IF(E965&lt;=H965,IF(AND($C$1&gt;=E965,$C$1&lt;=H965),"〇","×"),IF(AND($C$1&gt;=E965,$C$1&lt;=F965),"〇","×"))</f>
        <v>〇</v>
      </c>
      <c r="N965" s="1" t="str">
        <f>IF(E965&gt;H965,IF(AND($C$1&gt;=G965,$C$1&lt;=H965),"〇","×"),"")</f>
        <v/>
      </c>
      <c r="O965" s="1" t="str">
        <f t="shared" ca="1" si="210"/>
        <v>〇</v>
      </c>
      <c r="P965" s="1" t="str">
        <f t="shared" si="211"/>
        <v/>
      </c>
      <c r="Q965" s="1" t="str">
        <f t="shared" ca="1" si="212"/>
        <v>◎</v>
      </c>
      <c r="R965" s="1">
        <f ca="1">IF(OR(M965="〇",N965="〇"),DATEDIF($A$1,AB965,"d")+1,"-")</f>
        <v>94</v>
      </c>
      <c r="S965" s="1" t="str">
        <f ca="1">IF(AND(M965="×",OR(N965="×",N965="")),DATEDIF($A$1,AA965,"d"),"-")</f>
        <v>-</v>
      </c>
      <c r="T965" s="10">
        <f t="shared" ref="T965:T1003" ca="1" si="219">DATEDIF(AA965,AB965,"d")+1</f>
        <v>365</v>
      </c>
      <c r="U965" s="11">
        <f t="shared" ref="U965:U1003" si="220">IF(I965&lt;L965,L965-I965,I965-L965)</f>
        <v>0.99930555555555556</v>
      </c>
      <c r="V965" s="11" t="str">
        <f t="shared" ref="V965:V1003" ca="1" si="221">IF(Q965="◎",IF(U965=0.999305555555556,"いつでも",L965+IF($B$1&gt;L965,1,0)-$B$1),"-")</f>
        <v>いつでも</v>
      </c>
      <c r="W965" s="7">
        <f ca="1">IF(OR(M965="〇",N965="〇"),IF(E965&lt;=$C$1,YEAR(TODAY()),YEAR(TODAY())-1),IF(E965&lt;=$C$1,YEAR(TODAY())+1,YEAR(TODAY())))</f>
        <v>2021</v>
      </c>
      <c r="X965" s="7" t="str">
        <f t="shared" si="213"/>
        <v>0101</v>
      </c>
      <c r="Y965" s="7">
        <f ca="1">IF(H965&lt;$C$1,YEAR(TODAY())+1,YEAR(TODAY()))</f>
        <v>2021</v>
      </c>
      <c r="Z965" s="8" t="str">
        <f t="shared" si="214"/>
        <v>1231</v>
      </c>
      <c r="AA965" s="9">
        <f t="shared" ref="AA965:AA1003" ca="1" si="222">DATEVALUE(TEXT(W965&amp;X965,"0000!/00!/00"))</f>
        <v>44197</v>
      </c>
      <c r="AB965" s="9">
        <f t="shared" ref="AB965:AB1003" ca="1" si="223">DATEVALUE(TEXT(Y965&amp;Z965,"0000!/00!/00"))</f>
        <v>44561</v>
      </c>
    </row>
    <row r="966" spans="1:28" x14ac:dyDescent="0.7">
      <c r="A966" s="1" t="s">
        <v>981</v>
      </c>
      <c r="B966" s="1" t="s">
        <v>114</v>
      </c>
      <c r="C966" s="1">
        <v>1</v>
      </c>
      <c r="E966" s="4">
        <v>101</v>
      </c>
      <c r="F966" s="4" t="str">
        <f t="shared" si="215"/>
        <v/>
      </c>
      <c r="G966" s="4" t="str">
        <f t="shared" si="216"/>
        <v/>
      </c>
      <c r="H966" s="4">
        <v>1231</v>
      </c>
      <c r="I966" s="3">
        <v>0</v>
      </c>
      <c r="J966" s="3" t="str">
        <f t="shared" si="217"/>
        <v/>
      </c>
      <c r="K966" s="3" t="str">
        <f t="shared" si="218"/>
        <v/>
      </c>
      <c r="L966" s="11">
        <v>0.99930555555555556</v>
      </c>
      <c r="M966" s="1" t="str">
        <f ca="1">IF(E966&lt;=H966,IF(AND($C$1&gt;=E966,$C$1&lt;=H966),"〇","×"),IF(AND($C$1&gt;=E966,$C$1&lt;=F966),"〇","×"))</f>
        <v>〇</v>
      </c>
      <c r="N966" s="1" t="str">
        <f>IF(E966&gt;H966,IF(AND($C$1&gt;=G966,$C$1&lt;=H966),"〇","×"),"")</f>
        <v/>
      </c>
      <c r="O966" s="1" t="str">
        <f t="shared" ca="1" si="210"/>
        <v>〇</v>
      </c>
      <c r="P966" s="1" t="str">
        <f t="shared" si="211"/>
        <v/>
      </c>
      <c r="Q966" s="1" t="str">
        <f t="shared" ca="1" si="212"/>
        <v>◎</v>
      </c>
      <c r="R966" s="1">
        <f ca="1">IF(OR(M966="〇",N966="〇"),DATEDIF($A$1,AB966,"d")+1,"-")</f>
        <v>94</v>
      </c>
      <c r="S966" s="1" t="str">
        <f ca="1">IF(AND(M966="×",OR(N966="×",N966="")),DATEDIF($A$1,AA966,"d"),"-")</f>
        <v>-</v>
      </c>
      <c r="T966" s="10">
        <f t="shared" ca="1" si="219"/>
        <v>365</v>
      </c>
      <c r="U966" s="11">
        <f t="shared" si="220"/>
        <v>0.99930555555555556</v>
      </c>
      <c r="V966" s="11" t="str">
        <f t="shared" ca="1" si="221"/>
        <v>いつでも</v>
      </c>
      <c r="W966" s="7">
        <f ca="1">IF(OR(M966="〇",N966="〇"),IF(E966&lt;=$C$1,YEAR(TODAY()),YEAR(TODAY())-1),IF(E966&lt;=$C$1,YEAR(TODAY())+1,YEAR(TODAY())))</f>
        <v>2021</v>
      </c>
      <c r="X966" s="7" t="str">
        <f t="shared" si="213"/>
        <v>0101</v>
      </c>
      <c r="Y966" s="7">
        <f ca="1">IF(H966&lt;$C$1,YEAR(TODAY())+1,YEAR(TODAY()))</f>
        <v>2021</v>
      </c>
      <c r="Z966" s="8" t="str">
        <f t="shared" si="214"/>
        <v>1231</v>
      </c>
      <c r="AA966" s="9">
        <f t="shared" ca="1" si="222"/>
        <v>44197</v>
      </c>
      <c r="AB966" s="9">
        <f t="shared" ca="1" si="223"/>
        <v>44561</v>
      </c>
    </row>
    <row r="967" spans="1:28" x14ac:dyDescent="0.7">
      <c r="A967" s="1" t="s">
        <v>982</v>
      </c>
      <c r="B967" s="1" t="s">
        <v>116</v>
      </c>
      <c r="C967" s="1">
        <v>1</v>
      </c>
      <c r="E967" s="4">
        <v>101</v>
      </c>
      <c r="F967" s="4" t="str">
        <f t="shared" si="215"/>
        <v/>
      </c>
      <c r="G967" s="4" t="str">
        <f t="shared" si="216"/>
        <v/>
      </c>
      <c r="H967" s="4">
        <v>1231</v>
      </c>
      <c r="I967" s="3">
        <v>0</v>
      </c>
      <c r="J967" s="3" t="str">
        <f t="shared" si="217"/>
        <v/>
      </c>
      <c r="K967" s="3" t="str">
        <f t="shared" si="218"/>
        <v/>
      </c>
      <c r="L967" s="11">
        <v>0.99930555555555556</v>
      </c>
      <c r="M967" s="1" t="str">
        <f ca="1">IF(E967&lt;=H967,IF(AND($C$1&gt;=E967,$C$1&lt;=H967),"〇","×"),IF(AND($C$1&gt;=E967,$C$1&lt;=F967),"〇","×"))</f>
        <v>〇</v>
      </c>
      <c r="N967" s="1" t="str">
        <f>IF(E967&gt;H967,IF(AND($C$1&gt;=G967,$C$1&lt;=H967),"〇","×"),"")</f>
        <v/>
      </c>
      <c r="O967" s="1" t="str">
        <f t="shared" ca="1" si="210"/>
        <v>〇</v>
      </c>
      <c r="P967" s="1" t="str">
        <f t="shared" si="211"/>
        <v/>
      </c>
      <c r="Q967" s="1" t="str">
        <f t="shared" ca="1" si="212"/>
        <v>◎</v>
      </c>
      <c r="R967" s="1">
        <f ca="1">IF(OR(M967="〇",N967="〇"),DATEDIF($A$1,AB967,"d")+1,"-")</f>
        <v>94</v>
      </c>
      <c r="S967" s="1" t="str">
        <f ca="1">IF(AND(M967="×",OR(N967="×",N967="")),DATEDIF($A$1,AA967,"d"),"-")</f>
        <v>-</v>
      </c>
      <c r="T967" s="10">
        <f t="shared" ca="1" si="219"/>
        <v>365</v>
      </c>
      <c r="U967" s="11">
        <f t="shared" si="220"/>
        <v>0.99930555555555556</v>
      </c>
      <c r="V967" s="11" t="str">
        <f t="shared" ca="1" si="221"/>
        <v>いつでも</v>
      </c>
      <c r="W967" s="7">
        <f ca="1">IF(OR(M967="〇",N967="〇"),IF(E967&lt;=$C$1,YEAR(TODAY()),YEAR(TODAY())-1),IF(E967&lt;=$C$1,YEAR(TODAY())+1,YEAR(TODAY())))</f>
        <v>2021</v>
      </c>
      <c r="X967" s="7" t="str">
        <f t="shared" si="213"/>
        <v>0101</v>
      </c>
      <c r="Y967" s="7">
        <f ca="1">IF(H967&lt;$C$1,YEAR(TODAY())+1,YEAR(TODAY()))</f>
        <v>2021</v>
      </c>
      <c r="Z967" s="8" t="str">
        <f t="shared" si="214"/>
        <v>1231</v>
      </c>
      <c r="AA967" s="9">
        <f t="shared" ca="1" si="222"/>
        <v>44197</v>
      </c>
      <c r="AB967" s="9">
        <f t="shared" ca="1" si="223"/>
        <v>44561</v>
      </c>
    </row>
    <row r="968" spans="1:28" x14ac:dyDescent="0.7">
      <c r="A968" s="1" t="s">
        <v>983</v>
      </c>
      <c r="B968" s="1" t="s">
        <v>115</v>
      </c>
      <c r="C968" s="1">
        <v>1</v>
      </c>
      <c r="E968" s="4">
        <v>101</v>
      </c>
      <c r="F968" s="4" t="str">
        <f t="shared" si="215"/>
        <v/>
      </c>
      <c r="G968" s="4" t="str">
        <f t="shared" si="216"/>
        <v/>
      </c>
      <c r="H968" s="4">
        <v>1231</v>
      </c>
      <c r="I968" s="3">
        <v>0</v>
      </c>
      <c r="J968" s="3" t="str">
        <f t="shared" si="217"/>
        <v/>
      </c>
      <c r="K968" s="3" t="str">
        <f t="shared" si="218"/>
        <v/>
      </c>
      <c r="L968" s="11">
        <v>0.99930555555555556</v>
      </c>
      <c r="M968" s="1" t="str">
        <f ca="1">IF(E968&lt;=H968,IF(AND($C$1&gt;=E968,$C$1&lt;=H968),"〇","×"),IF(AND($C$1&gt;=E968,$C$1&lt;=F968),"〇","×"))</f>
        <v>〇</v>
      </c>
      <c r="N968" s="1" t="str">
        <f>IF(E968&gt;H968,IF(AND($C$1&gt;=G968,$C$1&lt;=H968),"〇","×"),"")</f>
        <v/>
      </c>
      <c r="O968" s="1" t="str">
        <f t="shared" ca="1" si="210"/>
        <v>〇</v>
      </c>
      <c r="P968" s="1" t="str">
        <f t="shared" si="211"/>
        <v/>
      </c>
      <c r="Q968" s="1" t="str">
        <f t="shared" ca="1" si="212"/>
        <v>◎</v>
      </c>
      <c r="R968" s="1">
        <f ca="1">IF(OR(M968="〇",N968="〇"),DATEDIF($A$1,AB968,"d")+1,"-")</f>
        <v>94</v>
      </c>
      <c r="S968" s="1" t="str">
        <f ca="1">IF(AND(M968="×",OR(N968="×",N968="")),DATEDIF($A$1,AA968,"d"),"-")</f>
        <v>-</v>
      </c>
      <c r="T968" s="10">
        <f t="shared" ca="1" si="219"/>
        <v>365</v>
      </c>
      <c r="U968" s="11">
        <f t="shared" si="220"/>
        <v>0.99930555555555556</v>
      </c>
      <c r="V968" s="11" t="str">
        <f t="shared" ca="1" si="221"/>
        <v>いつでも</v>
      </c>
      <c r="W968" s="7">
        <f ca="1">IF(OR(M968="〇",N968="〇"),IF(E968&lt;=$C$1,YEAR(TODAY()),YEAR(TODAY())-1),IF(E968&lt;=$C$1,YEAR(TODAY())+1,YEAR(TODAY())))</f>
        <v>2021</v>
      </c>
      <c r="X968" s="7" t="str">
        <f t="shared" si="213"/>
        <v>0101</v>
      </c>
      <c r="Y968" s="7">
        <f ca="1">IF(H968&lt;$C$1,YEAR(TODAY())+1,YEAR(TODAY()))</f>
        <v>2021</v>
      </c>
      <c r="Z968" s="8" t="str">
        <f t="shared" si="214"/>
        <v>1231</v>
      </c>
      <c r="AA968" s="9">
        <f t="shared" ca="1" si="222"/>
        <v>44197</v>
      </c>
      <c r="AB968" s="9">
        <f t="shared" ca="1" si="223"/>
        <v>44561</v>
      </c>
    </row>
    <row r="969" spans="1:28" x14ac:dyDescent="0.7">
      <c r="A969" s="1" t="s">
        <v>984</v>
      </c>
      <c r="B969" s="1" t="s">
        <v>117</v>
      </c>
      <c r="C969" s="1">
        <v>1</v>
      </c>
      <c r="E969" s="4">
        <v>101</v>
      </c>
      <c r="F969" s="4" t="str">
        <f t="shared" si="215"/>
        <v/>
      </c>
      <c r="G969" s="4" t="str">
        <f t="shared" si="216"/>
        <v/>
      </c>
      <c r="H969" s="4">
        <v>1231</v>
      </c>
      <c r="I969" s="3">
        <v>0</v>
      </c>
      <c r="J969" s="3" t="str">
        <f t="shared" si="217"/>
        <v/>
      </c>
      <c r="K969" s="3" t="str">
        <f t="shared" si="218"/>
        <v/>
      </c>
      <c r="L969" s="11">
        <v>0.99930555555555556</v>
      </c>
      <c r="M969" s="1" t="str">
        <f ca="1">IF(E969&lt;=H969,IF(AND($C$1&gt;=E969,$C$1&lt;=H969),"〇","×"),IF(AND($C$1&gt;=E969,$C$1&lt;=F969),"〇","×"))</f>
        <v>〇</v>
      </c>
      <c r="N969" s="1" t="str">
        <f>IF(E969&gt;H969,IF(AND($C$1&gt;=G969,$C$1&lt;=H969),"〇","×"),"")</f>
        <v/>
      </c>
      <c r="O969" s="1" t="str">
        <f t="shared" ca="1" si="210"/>
        <v>〇</v>
      </c>
      <c r="P969" s="1" t="str">
        <f t="shared" si="211"/>
        <v/>
      </c>
      <c r="Q969" s="1" t="str">
        <f t="shared" ca="1" si="212"/>
        <v>◎</v>
      </c>
      <c r="R969" s="1">
        <f ca="1">IF(OR(M969="〇",N969="〇"),DATEDIF($A$1,AB969,"d")+1,"-")</f>
        <v>94</v>
      </c>
      <c r="S969" s="1" t="str">
        <f ca="1">IF(AND(M969="×",OR(N969="×",N969="")),DATEDIF($A$1,AA969,"d"),"-")</f>
        <v>-</v>
      </c>
      <c r="T969" s="10">
        <f t="shared" ca="1" si="219"/>
        <v>365</v>
      </c>
      <c r="U969" s="11">
        <f t="shared" si="220"/>
        <v>0.99930555555555556</v>
      </c>
      <c r="V969" s="11" t="str">
        <f t="shared" ca="1" si="221"/>
        <v>いつでも</v>
      </c>
      <c r="W969" s="7">
        <f ca="1">IF(OR(M969="〇",N969="〇"),IF(E969&lt;=$C$1,YEAR(TODAY()),YEAR(TODAY())-1),IF(E969&lt;=$C$1,YEAR(TODAY())+1,YEAR(TODAY())))</f>
        <v>2021</v>
      </c>
      <c r="X969" s="7" t="str">
        <f t="shared" si="213"/>
        <v>0101</v>
      </c>
      <c r="Y969" s="7">
        <f ca="1">IF(H969&lt;$C$1,YEAR(TODAY())+1,YEAR(TODAY()))</f>
        <v>2021</v>
      </c>
      <c r="Z969" s="8" t="str">
        <f t="shared" si="214"/>
        <v>1231</v>
      </c>
      <c r="AA969" s="9">
        <f t="shared" ca="1" si="222"/>
        <v>44197</v>
      </c>
      <c r="AB969" s="9">
        <f t="shared" ca="1" si="223"/>
        <v>44561</v>
      </c>
    </row>
    <row r="970" spans="1:28" x14ac:dyDescent="0.7">
      <c r="A970" s="1" t="s">
        <v>985</v>
      </c>
      <c r="B970" s="1" t="s">
        <v>60</v>
      </c>
      <c r="C970" s="1">
        <v>4</v>
      </c>
      <c r="E970" s="4">
        <v>101</v>
      </c>
      <c r="F970" s="4" t="str">
        <f t="shared" si="215"/>
        <v/>
      </c>
      <c r="G970" s="4" t="str">
        <f t="shared" si="216"/>
        <v/>
      </c>
      <c r="H970" s="4">
        <v>1231</v>
      </c>
      <c r="I970" s="3">
        <v>0</v>
      </c>
      <c r="J970" s="3" t="str">
        <f t="shared" si="217"/>
        <v/>
      </c>
      <c r="K970" s="3" t="str">
        <f t="shared" si="218"/>
        <v/>
      </c>
      <c r="L970" s="11">
        <v>0.99930555555555556</v>
      </c>
      <c r="M970" s="1" t="str">
        <f ca="1">IF(E970&lt;=H970,IF(AND($C$1&gt;=E970,$C$1&lt;=H970),"〇","×"),IF(AND($C$1&gt;=E970,$C$1&lt;=F970),"〇","×"))</f>
        <v>〇</v>
      </c>
      <c r="N970" s="1" t="str">
        <f>IF(E970&gt;H970,IF(AND($C$1&gt;=G970,$C$1&lt;=H970),"〇","×"),"")</f>
        <v/>
      </c>
      <c r="O970" s="1" t="str">
        <f t="shared" ca="1" si="210"/>
        <v>〇</v>
      </c>
      <c r="P970" s="1" t="str">
        <f t="shared" si="211"/>
        <v/>
      </c>
      <c r="Q970" s="1" t="str">
        <f t="shared" ca="1" si="212"/>
        <v>◎</v>
      </c>
      <c r="R970" s="1">
        <f ca="1">IF(OR(M970="〇",N970="〇"),DATEDIF($A$1,AB970,"d")+1,"-")</f>
        <v>94</v>
      </c>
      <c r="S970" s="1" t="str">
        <f ca="1">IF(AND(M970="×",OR(N970="×",N970="")),DATEDIF($A$1,AA970,"d"),"-")</f>
        <v>-</v>
      </c>
      <c r="T970" s="10">
        <f t="shared" ca="1" si="219"/>
        <v>365</v>
      </c>
      <c r="U970" s="11">
        <f t="shared" si="220"/>
        <v>0.99930555555555556</v>
      </c>
      <c r="V970" s="11" t="str">
        <f t="shared" ca="1" si="221"/>
        <v>いつでも</v>
      </c>
      <c r="W970" s="7">
        <f ca="1">IF(OR(M970="〇",N970="〇"),IF(E970&lt;=$C$1,YEAR(TODAY()),YEAR(TODAY())-1),IF(E970&lt;=$C$1,YEAR(TODAY())+1,YEAR(TODAY())))</f>
        <v>2021</v>
      </c>
      <c r="X970" s="7" t="str">
        <f t="shared" si="213"/>
        <v>0101</v>
      </c>
      <c r="Y970" s="7">
        <f ca="1">IF(H970&lt;$C$1,YEAR(TODAY())+1,YEAR(TODAY()))</f>
        <v>2021</v>
      </c>
      <c r="Z970" s="8" t="str">
        <f t="shared" si="214"/>
        <v>1231</v>
      </c>
      <c r="AA970" s="9">
        <f t="shared" ca="1" si="222"/>
        <v>44197</v>
      </c>
      <c r="AB970" s="9">
        <f t="shared" ca="1" si="223"/>
        <v>44561</v>
      </c>
    </row>
    <row r="971" spans="1:28" x14ac:dyDescent="0.7">
      <c r="A971" s="1" t="s">
        <v>986</v>
      </c>
      <c r="B971" s="1" t="s">
        <v>115</v>
      </c>
      <c r="C971" s="1">
        <v>5</v>
      </c>
      <c r="E971" s="4">
        <v>101</v>
      </c>
      <c r="F971" s="4" t="str">
        <f t="shared" si="215"/>
        <v/>
      </c>
      <c r="G971" s="4" t="str">
        <f t="shared" si="216"/>
        <v/>
      </c>
      <c r="H971" s="4">
        <v>1231</v>
      </c>
      <c r="I971" s="3">
        <v>0</v>
      </c>
      <c r="J971" s="3" t="str">
        <f t="shared" si="217"/>
        <v/>
      </c>
      <c r="K971" s="3" t="str">
        <f t="shared" si="218"/>
        <v/>
      </c>
      <c r="L971" s="11">
        <v>0.99930555555555556</v>
      </c>
      <c r="M971" s="1" t="str">
        <f ca="1">IF(E971&lt;=H971,IF(AND($C$1&gt;=E971,$C$1&lt;=H971),"〇","×"),IF(AND($C$1&gt;=E971,$C$1&lt;=F971),"〇","×"))</f>
        <v>〇</v>
      </c>
      <c r="N971" s="1" t="str">
        <f>IF(E971&gt;H971,IF(AND($C$1&gt;=G971,$C$1&lt;=H971),"〇","×"),"")</f>
        <v/>
      </c>
      <c r="O971" s="1" t="str">
        <f t="shared" ca="1" si="210"/>
        <v>〇</v>
      </c>
      <c r="P971" s="1" t="str">
        <f t="shared" si="211"/>
        <v/>
      </c>
      <c r="Q971" s="1" t="str">
        <f t="shared" ca="1" si="212"/>
        <v>◎</v>
      </c>
      <c r="R971" s="1">
        <f ca="1">IF(OR(M971="〇",N971="〇"),DATEDIF($A$1,AB971,"d")+1,"-")</f>
        <v>94</v>
      </c>
      <c r="S971" s="1" t="str">
        <f ca="1">IF(AND(M971="×",OR(N971="×",N971="")),DATEDIF($A$1,AA971,"d"),"-")</f>
        <v>-</v>
      </c>
      <c r="T971" s="10">
        <f t="shared" ca="1" si="219"/>
        <v>365</v>
      </c>
      <c r="U971" s="11">
        <f t="shared" si="220"/>
        <v>0.99930555555555556</v>
      </c>
      <c r="V971" s="11" t="str">
        <f t="shared" ca="1" si="221"/>
        <v>いつでも</v>
      </c>
      <c r="W971" s="7">
        <f ca="1">IF(OR(M971="〇",N971="〇"),IF(E971&lt;=$C$1,YEAR(TODAY()),YEAR(TODAY())-1),IF(E971&lt;=$C$1,YEAR(TODAY())+1,YEAR(TODAY())))</f>
        <v>2021</v>
      </c>
      <c r="X971" s="7" t="str">
        <f t="shared" si="213"/>
        <v>0101</v>
      </c>
      <c r="Y971" s="7">
        <f ca="1">IF(H971&lt;$C$1,YEAR(TODAY())+1,YEAR(TODAY()))</f>
        <v>2021</v>
      </c>
      <c r="Z971" s="8" t="str">
        <f t="shared" si="214"/>
        <v>1231</v>
      </c>
      <c r="AA971" s="9">
        <f t="shared" ca="1" si="222"/>
        <v>44197</v>
      </c>
      <c r="AB971" s="9">
        <f t="shared" ca="1" si="223"/>
        <v>44561</v>
      </c>
    </row>
    <row r="972" spans="1:28" x14ac:dyDescent="0.7">
      <c r="A972" s="1" t="s">
        <v>987</v>
      </c>
      <c r="B972" s="1" t="s">
        <v>117</v>
      </c>
      <c r="C972" s="1">
        <v>1</v>
      </c>
      <c r="E972" s="4">
        <v>101</v>
      </c>
      <c r="F972" s="4" t="str">
        <f t="shared" si="215"/>
        <v/>
      </c>
      <c r="G972" s="4" t="str">
        <f t="shared" si="216"/>
        <v/>
      </c>
      <c r="H972" s="4">
        <v>1231</v>
      </c>
      <c r="I972" s="3">
        <v>0</v>
      </c>
      <c r="J972" s="3" t="str">
        <f t="shared" si="217"/>
        <v/>
      </c>
      <c r="K972" s="3" t="str">
        <f t="shared" si="218"/>
        <v/>
      </c>
      <c r="L972" s="11">
        <v>0.99930555555555556</v>
      </c>
      <c r="M972" s="1" t="str">
        <f ca="1">IF(E972&lt;=H972,IF(AND($C$1&gt;=E972,$C$1&lt;=H972),"〇","×"),IF(AND($C$1&gt;=E972,$C$1&lt;=F972),"〇","×"))</f>
        <v>〇</v>
      </c>
      <c r="N972" s="1" t="str">
        <f>IF(E972&gt;H972,IF(AND($C$1&gt;=G972,$C$1&lt;=H972),"〇","×"),"")</f>
        <v/>
      </c>
      <c r="O972" s="1" t="str">
        <f t="shared" ca="1" si="210"/>
        <v>〇</v>
      </c>
      <c r="P972" s="1" t="str">
        <f t="shared" si="211"/>
        <v/>
      </c>
      <c r="Q972" s="1" t="str">
        <f t="shared" ca="1" si="212"/>
        <v>◎</v>
      </c>
      <c r="R972" s="1">
        <f ca="1">IF(OR(M972="〇",N972="〇"),DATEDIF($A$1,AB972,"d")+1,"-")</f>
        <v>94</v>
      </c>
      <c r="S972" s="1" t="str">
        <f ca="1">IF(AND(M972="×",OR(N972="×",N972="")),DATEDIF($A$1,AA972,"d"),"-")</f>
        <v>-</v>
      </c>
      <c r="T972" s="10">
        <f t="shared" ca="1" si="219"/>
        <v>365</v>
      </c>
      <c r="U972" s="11">
        <f t="shared" si="220"/>
        <v>0.99930555555555556</v>
      </c>
      <c r="V972" s="11" t="str">
        <f t="shared" ca="1" si="221"/>
        <v>いつでも</v>
      </c>
      <c r="W972" s="7">
        <f ca="1">IF(OR(M972="〇",N972="〇"),IF(E972&lt;=$C$1,YEAR(TODAY()),YEAR(TODAY())-1),IF(E972&lt;=$C$1,YEAR(TODAY())+1,YEAR(TODAY())))</f>
        <v>2021</v>
      </c>
      <c r="X972" s="7" t="str">
        <f t="shared" si="213"/>
        <v>0101</v>
      </c>
      <c r="Y972" s="7">
        <f ca="1">IF(H972&lt;$C$1,YEAR(TODAY())+1,YEAR(TODAY()))</f>
        <v>2021</v>
      </c>
      <c r="Z972" s="8" t="str">
        <f t="shared" si="214"/>
        <v>1231</v>
      </c>
      <c r="AA972" s="9">
        <f t="shared" ca="1" si="222"/>
        <v>44197</v>
      </c>
      <c r="AB972" s="9">
        <f t="shared" ca="1" si="223"/>
        <v>44561</v>
      </c>
    </row>
    <row r="973" spans="1:28" x14ac:dyDescent="0.7">
      <c r="A973" s="1" t="s">
        <v>988</v>
      </c>
      <c r="B973" s="1" t="s">
        <v>116</v>
      </c>
      <c r="C973" s="1">
        <v>2</v>
      </c>
      <c r="E973" s="4">
        <v>101</v>
      </c>
      <c r="F973" s="4" t="str">
        <f t="shared" si="215"/>
        <v/>
      </c>
      <c r="G973" s="4" t="str">
        <f t="shared" si="216"/>
        <v/>
      </c>
      <c r="H973" s="4">
        <v>1231</v>
      </c>
      <c r="I973" s="3">
        <v>0</v>
      </c>
      <c r="J973" s="3" t="str">
        <f t="shared" si="217"/>
        <v/>
      </c>
      <c r="K973" s="3" t="str">
        <f t="shared" si="218"/>
        <v/>
      </c>
      <c r="L973" s="11">
        <v>0.99930555555555556</v>
      </c>
      <c r="M973" s="1" t="str">
        <f ca="1">IF(E973&lt;=H973,IF(AND($C$1&gt;=E973,$C$1&lt;=H973),"〇","×"),IF(AND($C$1&gt;=E973,$C$1&lt;=F973),"〇","×"))</f>
        <v>〇</v>
      </c>
      <c r="N973" s="1" t="str">
        <f>IF(E973&gt;H973,IF(AND($C$1&gt;=G973,$C$1&lt;=H973),"〇","×"),"")</f>
        <v/>
      </c>
      <c r="O973" s="1" t="str">
        <f t="shared" ca="1" si="210"/>
        <v>〇</v>
      </c>
      <c r="P973" s="1" t="str">
        <f t="shared" si="211"/>
        <v/>
      </c>
      <c r="Q973" s="1" t="str">
        <f t="shared" ca="1" si="212"/>
        <v>◎</v>
      </c>
      <c r="R973" s="1">
        <f ca="1">IF(OR(M973="〇",N973="〇"),DATEDIF($A$1,AB973,"d")+1,"-")</f>
        <v>94</v>
      </c>
      <c r="S973" s="1" t="str">
        <f ca="1">IF(AND(M973="×",OR(N973="×",N973="")),DATEDIF($A$1,AA973,"d"),"-")</f>
        <v>-</v>
      </c>
      <c r="T973" s="10">
        <f t="shared" ca="1" si="219"/>
        <v>365</v>
      </c>
      <c r="U973" s="11">
        <f t="shared" si="220"/>
        <v>0.99930555555555556</v>
      </c>
      <c r="V973" s="11" t="str">
        <f t="shared" ca="1" si="221"/>
        <v>いつでも</v>
      </c>
      <c r="W973" s="7">
        <f ca="1">IF(OR(M973="〇",N973="〇"),IF(E973&lt;=$C$1,YEAR(TODAY()),YEAR(TODAY())-1),IF(E973&lt;=$C$1,YEAR(TODAY())+1,YEAR(TODAY())))</f>
        <v>2021</v>
      </c>
      <c r="X973" s="7" t="str">
        <f t="shared" si="213"/>
        <v>0101</v>
      </c>
      <c r="Y973" s="7">
        <f ca="1">IF(H973&lt;$C$1,YEAR(TODAY())+1,YEAR(TODAY()))</f>
        <v>2021</v>
      </c>
      <c r="Z973" s="8" t="str">
        <f t="shared" si="214"/>
        <v>1231</v>
      </c>
      <c r="AA973" s="9">
        <f t="shared" ca="1" si="222"/>
        <v>44197</v>
      </c>
      <c r="AB973" s="9">
        <f t="shared" ca="1" si="223"/>
        <v>44561</v>
      </c>
    </row>
    <row r="974" spans="1:28" x14ac:dyDescent="0.7">
      <c r="A974" s="1" t="s">
        <v>989</v>
      </c>
      <c r="B974" s="1" t="s">
        <v>117</v>
      </c>
      <c r="C974" s="1">
        <v>2</v>
      </c>
      <c r="E974" s="4">
        <v>101</v>
      </c>
      <c r="F974" s="4" t="str">
        <f t="shared" si="215"/>
        <v/>
      </c>
      <c r="G974" s="4" t="str">
        <f t="shared" si="216"/>
        <v/>
      </c>
      <c r="H974" s="4">
        <v>1231</v>
      </c>
      <c r="I974" s="3">
        <v>0</v>
      </c>
      <c r="J974" s="3" t="str">
        <f t="shared" si="217"/>
        <v/>
      </c>
      <c r="K974" s="3" t="str">
        <f t="shared" si="218"/>
        <v/>
      </c>
      <c r="L974" s="11">
        <v>0.99930555555555556</v>
      </c>
      <c r="M974" s="1" t="str">
        <f ca="1">IF(E974&lt;=H974,IF(AND($C$1&gt;=E974,$C$1&lt;=H974),"〇","×"),IF(AND($C$1&gt;=E974,$C$1&lt;=F974),"〇","×"))</f>
        <v>〇</v>
      </c>
      <c r="N974" s="1" t="str">
        <f>IF(E974&gt;H974,IF(AND($C$1&gt;=G974,$C$1&lt;=H974),"〇","×"),"")</f>
        <v/>
      </c>
      <c r="O974" s="1" t="str">
        <f t="shared" ca="1" si="210"/>
        <v>〇</v>
      </c>
      <c r="P974" s="1" t="str">
        <f t="shared" si="211"/>
        <v/>
      </c>
      <c r="Q974" s="1" t="str">
        <f t="shared" ca="1" si="212"/>
        <v>◎</v>
      </c>
      <c r="R974" s="1">
        <f ca="1">IF(OR(M974="〇",N974="〇"),DATEDIF($A$1,AB974,"d")+1,"-")</f>
        <v>94</v>
      </c>
      <c r="S974" s="1" t="str">
        <f ca="1">IF(AND(M974="×",OR(N974="×",N974="")),DATEDIF($A$1,AA974,"d"),"-")</f>
        <v>-</v>
      </c>
      <c r="T974" s="10">
        <f t="shared" ca="1" si="219"/>
        <v>365</v>
      </c>
      <c r="U974" s="11">
        <f t="shared" si="220"/>
        <v>0.99930555555555556</v>
      </c>
      <c r="V974" s="11" t="str">
        <f t="shared" ca="1" si="221"/>
        <v>いつでも</v>
      </c>
      <c r="W974" s="7">
        <f ca="1">IF(OR(M974="〇",N974="〇"),IF(E974&lt;=$C$1,YEAR(TODAY()),YEAR(TODAY())-1),IF(E974&lt;=$C$1,YEAR(TODAY())+1,YEAR(TODAY())))</f>
        <v>2021</v>
      </c>
      <c r="X974" s="7" t="str">
        <f t="shared" si="213"/>
        <v>0101</v>
      </c>
      <c r="Y974" s="7">
        <f ca="1">IF(H974&lt;$C$1,YEAR(TODAY())+1,YEAR(TODAY()))</f>
        <v>2021</v>
      </c>
      <c r="Z974" s="8" t="str">
        <f t="shared" si="214"/>
        <v>1231</v>
      </c>
      <c r="AA974" s="9">
        <f t="shared" ca="1" si="222"/>
        <v>44197</v>
      </c>
      <c r="AB974" s="9">
        <f t="shared" ca="1" si="223"/>
        <v>44561</v>
      </c>
    </row>
    <row r="975" spans="1:28" x14ac:dyDescent="0.7">
      <c r="A975" s="1" t="s">
        <v>990</v>
      </c>
      <c r="B975" s="1" t="s">
        <v>114</v>
      </c>
      <c r="C975" s="1">
        <v>2</v>
      </c>
      <c r="E975" s="4">
        <v>101</v>
      </c>
      <c r="F975" s="4" t="str">
        <f t="shared" si="215"/>
        <v/>
      </c>
      <c r="G975" s="4" t="str">
        <f t="shared" si="216"/>
        <v/>
      </c>
      <c r="H975" s="4">
        <v>1231</v>
      </c>
      <c r="I975" s="3">
        <v>0</v>
      </c>
      <c r="J975" s="3" t="str">
        <f t="shared" si="217"/>
        <v/>
      </c>
      <c r="K975" s="3" t="str">
        <f t="shared" si="218"/>
        <v/>
      </c>
      <c r="L975" s="11">
        <v>0.99930555555555556</v>
      </c>
      <c r="M975" s="1" t="str">
        <f ca="1">IF(E975&lt;=H975,IF(AND($C$1&gt;=E975,$C$1&lt;=H975),"〇","×"),IF(AND($C$1&gt;=E975,$C$1&lt;=F975),"〇","×"))</f>
        <v>〇</v>
      </c>
      <c r="N975" s="1" t="str">
        <f>IF(E975&gt;H975,IF(AND($C$1&gt;=G975,$C$1&lt;=H975),"〇","×"),"")</f>
        <v/>
      </c>
      <c r="O975" s="1" t="str">
        <f t="shared" ca="1" si="210"/>
        <v>〇</v>
      </c>
      <c r="P975" s="1" t="str">
        <f t="shared" si="211"/>
        <v/>
      </c>
      <c r="Q975" s="1" t="str">
        <f t="shared" ca="1" si="212"/>
        <v>◎</v>
      </c>
      <c r="R975" s="1">
        <f ca="1">IF(OR(M975="〇",N975="〇"),DATEDIF($A$1,AB975,"d")+1,"-")</f>
        <v>94</v>
      </c>
      <c r="S975" s="1" t="str">
        <f ca="1">IF(AND(M975="×",OR(N975="×",N975="")),DATEDIF($A$1,AA975,"d"),"-")</f>
        <v>-</v>
      </c>
      <c r="T975" s="10">
        <f t="shared" ca="1" si="219"/>
        <v>365</v>
      </c>
      <c r="U975" s="11">
        <f t="shared" si="220"/>
        <v>0.99930555555555556</v>
      </c>
      <c r="V975" s="11" t="str">
        <f t="shared" ca="1" si="221"/>
        <v>いつでも</v>
      </c>
      <c r="W975" s="7">
        <f ca="1">IF(OR(M975="〇",N975="〇"),IF(E975&lt;=$C$1,YEAR(TODAY()),YEAR(TODAY())-1),IF(E975&lt;=$C$1,YEAR(TODAY())+1,YEAR(TODAY())))</f>
        <v>2021</v>
      </c>
      <c r="X975" s="7" t="str">
        <f t="shared" si="213"/>
        <v>0101</v>
      </c>
      <c r="Y975" s="7">
        <f ca="1">IF(H975&lt;$C$1,YEAR(TODAY())+1,YEAR(TODAY()))</f>
        <v>2021</v>
      </c>
      <c r="Z975" s="8" t="str">
        <f t="shared" si="214"/>
        <v>1231</v>
      </c>
      <c r="AA975" s="9">
        <f t="shared" ca="1" si="222"/>
        <v>44197</v>
      </c>
      <c r="AB975" s="9">
        <f t="shared" ca="1" si="223"/>
        <v>44561</v>
      </c>
    </row>
    <row r="976" spans="1:28" x14ac:dyDescent="0.7">
      <c r="A976" s="1" t="s">
        <v>991</v>
      </c>
      <c r="B976" s="1" t="s">
        <v>117</v>
      </c>
      <c r="C976" s="1">
        <v>4</v>
      </c>
      <c r="E976" s="4">
        <v>101</v>
      </c>
      <c r="F976" s="4" t="str">
        <f t="shared" si="215"/>
        <v/>
      </c>
      <c r="G976" s="4" t="str">
        <f t="shared" si="216"/>
        <v/>
      </c>
      <c r="H976" s="4">
        <v>1231</v>
      </c>
      <c r="I976" s="3">
        <v>0</v>
      </c>
      <c r="J976" s="3" t="str">
        <f t="shared" si="217"/>
        <v/>
      </c>
      <c r="K976" s="3" t="str">
        <f t="shared" si="218"/>
        <v/>
      </c>
      <c r="L976" s="11">
        <v>0.99930555555555556</v>
      </c>
      <c r="M976" s="1" t="str">
        <f ca="1">IF(E976&lt;=H976,IF(AND($C$1&gt;=E976,$C$1&lt;=H976),"〇","×"),IF(AND($C$1&gt;=E976,$C$1&lt;=F976),"〇","×"))</f>
        <v>〇</v>
      </c>
      <c r="N976" s="1" t="str">
        <f>IF(E976&gt;H976,IF(AND($C$1&gt;=G976,$C$1&lt;=H976),"〇","×"),"")</f>
        <v/>
      </c>
      <c r="O976" s="1" t="str">
        <f t="shared" ref="O976:O1003" ca="1" si="224">IF(I976&lt;L976,IF(AND($B$1&gt;=I976,$B$1&lt;=L976),"〇","×"),IF(AND($B$1&gt;=I976,$B$1&lt;=J976),"〇","×"))</f>
        <v>〇</v>
      </c>
      <c r="P976" s="1" t="str">
        <f t="shared" ref="P976:P1003" si="225">IF(I976&gt;L976,IF(AND($B$1&gt;=K976,$B$1&lt;=L976),"〇","×"),"")</f>
        <v/>
      </c>
      <c r="Q976" s="1" t="str">
        <f t="shared" ref="Q976:Q1003" ca="1" si="226">IF(AND(OR(M976="〇",N976="〇"),OR(O976="〇",P976="〇")),"◎","×")</f>
        <v>◎</v>
      </c>
      <c r="R976" s="1">
        <f ca="1">IF(OR(M976="〇",N976="〇"),DATEDIF($A$1,AB976,"d")+1,"-")</f>
        <v>94</v>
      </c>
      <c r="S976" s="1" t="str">
        <f ca="1">IF(AND(M976="×",OR(N976="×",N976="")),DATEDIF($A$1,AA976,"d"),"-")</f>
        <v>-</v>
      </c>
      <c r="T976" s="10">
        <f t="shared" ca="1" si="219"/>
        <v>365</v>
      </c>
      <c r="U976" s="11">
        <f t="shared" si="220"/>
        <v>0.99930555555555556</v>
      </c>
      <c r="V976" s="11" t="str">
        <f t="shared" ca="1" si="221"/>
        <v>いつでも</v>
      </c>
      <c r="W976" s="7">
        <f ca="1">IF(OR(M976="〇",N976="〇"),IF(E976&lt;=$C$1,YEAR(TODAY()),YEAR(TODAY())-1),IF(E976&lt;=$C$1,YEAR(TODAY())+1,YEAR(TODAY())))</f>
        <v>2021</v>
      </c>
      <c r="X976" s="7" t="str">
        <f t="shared" si="213"/>
        <v>0101</v>
      </c>
      <c r="Y976" s="7">
        <f ca="1">IF(H976&lt;$C$1,YEAR(TODAY())+1,YEAR(TODAY()))</f>
        <v>2021</v>
      </c>
      <c r="Z976" s="8" t="str">
        <f t="shared" si="214"/>
        <v>1231</v>
      </c>
      <c r="AA976" s="9">
        <f t="shared" ca="1" si="222"/>
        <v>44197</v>
      </c>
      <c r="AB976" s="9">
        <f t="shared" ca="1" si="223"/>
        <v>44561</v>
      </c>
    </row>
    <row r="977" spans="1:28" x14ac:dyDescent="0.7">
      <c r="A977" s="1" t="s">
        <v>992</v>
      </c>
      <c r="B977" s="1" t="s">
        <v>115</v>
      </c>
      <c r="C977" s="1">
        <v>2</v>
      </c>
      <c r="E977" s="4">
        <v>101</v>
      </c>
      <c r="F977" s="4" t="str">
        <f t="shared" si="215"/>
        <v/>
      </c>
      <c r="G977" s="4" t="str">
        <f t="shared" si="216"/>
        <v/>
      </c>
      <c r="H977" s="4">
        <v>1231</v>
      </c>
      <c r="I977" s="3">
        <v>0</v>
      </c>
      <c r="J977" s="3" t="str">
        <f t="shared" si="217"/>
        <v/>
      </c>
      <c r="K977" s="3" t="str">
        <f t="shared" si="218"/>
        <v/>
      </c>
      <c r="L977" s="11">
        <v>0.99930555555555556</v>
      </c>
      <c r="M977" s="1" t="str">
        <f ca="1">IF(E977&lt;=H977,IF(AND($C$1&gt;=E977,$C$1&lt;=H977),"〇","×"),IF(AND($C$1&gt;=E977,$C$1&lt;=F977),"〇","×"))</f>
        <v>〇</v>
      </c>
      <c r="N977" s="1" t="str">
        <f>IF(E977&gt;H977,IF(AND($C$1&gt;=G977,$C$1&lt;=H977),"〇","×"),"")</f>
        <v/>
      </c>
      <c r="O977" s="1" t="str">
        <f t="shared" ca="1" si="224"/>
        <v>〇</v>
      </c>
      <c r="P977" s="1" t="str">
        <f t="shared" si="225"/>
        <v/>
      </c>
      <c r="Q977" s="1" t="str">
        <f t="shared" ca="1" si="226"/>
        <v>◎</v>
      </c>
      <c r="R977" s="1">
        <f ca="1">IF(OR(M977="〇",N977="〇"),DATEDIF($A$1,AB977,"d")+1,"-")</f>
        <v>94</v>
      </c>
      <c r="S977" s="1" t="str">
        <f ca="1">IF(AND(M977="×",OR(N977="×",N977="")),DATEDIF($A$1,AA977,"d"),"-")</f>
        <v>-</v>
      </c>
      <c r="T977" s="10">
        <f t="shared" ca="1" si="219"/>
        <v>365</v>
      </c>
      <c r="U977" s="11">
        <f t="shared" si="220"/>
        <v>0.99930555555555556</v>
      </c>
      <c r="V977" s="11" t="str">
        <f t="shared" ca="1" si="221"/>
        <v>いつでも</v>
      </c>
      <c r="W977" s="7">
        <f ca="1">IF(OR(M977="〇",N977="〇"),IF(E977&lt;=$C$1,YEAR(TODAY()),YEAR(TODAY())-1),IF(E977&lt;=$C$1,YEAR(TODAY())+1,YEAR(TODAY())))</f>
        <v>2021</v>
      </c>
      <c r="X977" s="7" t="str">
        <f t="shared" si="213"/>
        <v>0101</v>
      </c>
      <c r="Y977" s="7">
        <f ca="1">IF(H977&lt;$C$1,YEAR(TODAY())+1,YEAR(TODAY()))</f>
        <v>2021</v>
      </c>
      <c r="Z977" s="8" t="str">
        <f t="shared" si="214"/>
        <v>1231</v>
      </c>
      <c r="AA977" s="9">
        <f t="shared" ca="1" si="222"/>
        <v>44197</v>
      </c>
      <c r="AB977" s="9">
        <f t="shared" ca="1" si="223"/>
        <v>44561</v>
      </c>
    </row>
    <row r="978" spans="1:28" x14ac:dyDescent="0.7">
      <c r="A978" s="1" t="s">
        <v>993</v>
      </c>
      <c r="B978" s="1" t="s">
        <v>117</v>
      </c>
      <c r="C978" s="1">
        <v>2</v>
      </c>
      <c r="E978" s="4">
        <v>101</v>
      </c>
      <c r="F978" s="4" t="str">
        <f t="shared" si="215"/>
        <v/>
      </c>
      <c r="G978" s="4" t="str">
        <f t="shared" si="216"/>
        <v/>
      </c>
      <c r="H978" s="4">
        <v>1231</v>
      </c>
      <c r="I978" s="3">
        <v>0</v>
      </c>
      <c r="J978" s="3" t="str">
        <f t="shared" si="217"/>
        <v/>
      </c>
      <c r="K978" s="3" t="str">
        <f t="shared" si="218"/>
        <v/>
      </c>
      <c r="L978" s="11">
        <v>0.99930555555555556</v>
      </c>
      <c r="M978" s="1" t="str">
        <f ca="1">IF(E978&lt;=H978,IF(AND($C$1&gt;=E978,$C$1&lt;=H978),"〇","×"),IF(AND($C$1&gt;=E978,$C$1&lt;=F978),"〇","×"))</f>
        <v>〇</v>
      </c>
      <c r="N978" s="1" t="str">
        <f>IF(E978&gt;H978,IF(AND($C$1&gt;=G978,$C$1&lt;=H978),"〇","×"),"")</f>
        <v/>
      </c>
      <c r="O978" s="1" t="str">
        <f t="shared" ca="1" si="224"/>
        <v>〇</v>
      </c>
      <c r="P978" s="1" t="str">
        <f t="shared" si="225"/>
        <v/>
      </c>
      <c r="Q978" s="1" t="str">
        <f t="shared" ca="1" si="226"/>
        <v>◎</v>
      </c>
      <c r="R978" s="1">
        <f ca="1">IF(OR(M978="〇",N978="〇"),DATEDIF($A$1,AB978,"d")+1,"-")</f>
        <v>94</v>
      </c>
      <c r="S978" s="1" t="str">
        <f ca="1">IF(AND(M978="×",OR(N978="×",N978="")),DATEDIF($A$1,AA978,"d"),"-")</f>
        <v>-</v>
      </c>
      <c r="T978" s="10">
        <f t="shared" ca="1" si="219"/>
        <v>365</v>
      </c>
      <c r="U978" s="11">
        <f t="shared" si="220"/>
        <v>0.99930555555555556</v>
      </c>
      <c r="V978" s="11" t="str">
        <f t="shared" ca="1" si="221"/>
        <v>いつでも</v>
      </c>
      <c r="W978" s="7">
        <f ca="1">IF(OR(M978="〇",N978="〇"),IF(E978&lt;=$C$1,YEAR(TODAY()),YEAR(TODAY())-1),IF(E978&lt;=$C$1,YEAR(TODAY())+1,YEAR(TODAY())))</f>
        <v>2021</v>
      </c>
      <c r="X978" s="7" t="str">
        <f t="shared" si="213"/>
        <v>0101</v>
      </c>
      <c r="Y978" s="7">
        <f ca="1">IF(H978&lt;$C$1,YEAR(TODAY())+1,YEAR(TODAY()))</f>
        <v>2021</v>
      </c>
      <c r="Z978" s="8" t="str">
        <f t="shared" si="214"/>
        <v>1231</v>
      </c>
      <c r="AA978" s="9">
        <f t="shared" ca="1" si="222"/>
        <v>44197</v>
      </c>
      <c r="AB978" s="9">
        <f t="shared" ca="1" si="223"/>
        <v>44561</v>
      </c>
    </row>
    <row r="979" spans="1:28" x14ac:dyDescent="0.7">
      <c r="A979" s="1" t="s">
        <v>994</v>
      </c>
      <c r="B979" s="1" t="s">
        <v>60</v>
      </c>
      <c r="C979" s="1">
        <v>3</v>
      </c>
      <c r="E979" s="4">
        <v>101</v>
      </c>
      <c r="F979" s="4" t="str">
        <f t="shared" si="215"/>
        <v/>
      </c>
      <c r="G979" s="4" t="str">
        <f t="shared" si="216"/>
        <v/>
      </c>
      <c r="H979" s="4">
        <v>1231</v>
      </c>
      <c r="I979" s="3">
        <v>0</v>
      </c>
      <c r="J979" s="3" t="str">
        <f t="shared" si="217"/>
        <v/>
      </c>
      <c r="K979" s="3" t="str">
        <f t="shared" si="218"/>
        <v/>
      </c>
      <c r="L979" s="11">
        <v>0.99930555555555556</v>
      </c>
      <c r="M979" s="1" t="str">
        <f ca="1">IF(E979&lt;=H979,IF(AND($C$1&gt;=E979,$C$1&lt;=H979),"〇","×"),IF(AND($C$1&gt;=E979,$C$1&lt;=F979),"〇","×"))</f>
        <v>〇</v>
      </c>
      <c r="N979" s="1" t="str">
        <f>IF(E979&gt;H979,IF(AND($C$1&gt;=G979,$C$1&lt;=H979),"〇","×"),"")</f>
        <v/>
      </c>
      <c r="O979" s="1" t="str">
        <f t="shared" ca="1" si="224"/>
        <v>〇</v>
      </c>
      <c r="P979" s="1" t="str">
        <f t="shared" si="225"/>
        <v/>
      </c>
      <c r="Q979" s="1" t="str">
        <f t="shared" ca="1" si="226"/>
        <v>◎</v>
      </c>
      <c r="R979" s="1">
        <f ca="1">IF(OR(M979="〇",N979="〇"),DATEDIF($A$1,AB979,"d")+1,"-")</f>
        <v>94</v>
      </c>
      <c r="S979" s="1" t="str">
        <f ca="1">IF(AND(M979="×",OR(N979="×",N979="")),DATEDIF($A$1,AA979,"d"),"-")</f>
        <v>-</v>
      </c>
      <c r="T979" s="10">
        <f t="shared" ca="1" si="219"/>
        <v>365</v>
      </c>
      <c r="U979" s="11">
        <f t="shared" si="220"/>
        <v>0.99930555555555556</v>
      </c>
      <c r="V979" s="11" t="str">
        <f t="shared" ca="1" si="221"/>
        <v>いつでも</v>
      </c>
      <c r="W979" s="7">
        <f ca="1">IF(OR(M979="〇",N979="〇"),IF(E979&lt;=$C$1,YEAR(TODAY()),YEAR(TODAY())-1),IF(E979&lt;=$C$1,YEAR(TODAY())+1,YEAR(TODAY())))</f>
        <v>2021</v>
      </c>
      <c r="X979" s="7" t="str">
        <f t="shared" si="213"/>
        <v>0101</v>
      </c>
      <c r="Y979" s="7">
        <f ca="1">IF(H979&lt;$C$1,YEAR(TODAY())+1,YEAR(TODAY()))</f>
        <v>2021</v>
      </c>
      <c r="Z979" s="8" t="str">
        <f t="shared" si="214"/>
        <v>1231</v>
      </c>
      <c r="AA979" s="9">
        <f t="shared" ca="1" si="222"/>
        <v>44197</v>
      </c>
      <c r="AB979" s="9">
        <f t="shared" ca="1" si="223"/>
        <v>44561</v>
      </c>
    </row>
    <row r="980" spans="1:28" x14ac:dyDescent="0.7">
      <c r="A980" s="1" t="s">
        <v>995</v>
      </c>
      <c r="B980" s="1" t="s">
        <v>117</v>
      </c>
      <c r="C980" s="1">
        <v>2</v>
      </c>
      <c r="E980" s="4">
        <v>101</v>
      </c>
      <c r="F980" s="4" t="str">
        <f t="shared" si="215"/>
        <v/>
      </c>
      <c r="G980" s="4" t="str">
        <f t="shared" si="216"/>
        <v/>
      </c>
      <c r="H980" s="4">
        <v>1231</v>
      </c>
      <c r="I980" s="3">
        <v>0</v>
      </c>
      <c r="J980" s="3" t="str">
        <f t="shared" si="217"/>
        <v/>
      </c>
      <c r="K980" s="3" t="str">
        <f t="shared" si="218"/>
        <v/>
      </c>
      <c r="L980" s="11">
        <v>0.99930555555555556</v>
      </c>
      <c r="M980" s="1" t="str">
        <f ca="1">IF(E980&lt;=H980,IF(AND($C$1&gt;=E980,$C$1&lt;=H980),"〇","×"),IF(AND($C$1&gt;=E980,$C$1&lt;=F980),"〇","×"))</f>
        <v>〇</v>
      </c>
      <c r="N980" s="1" t="str">
        <f>IF(E980&gt;H980,IF(AND($C$1&gt;=G980,$C$1&lt;=H980),"〇","×"),"")</f>
        <v/>
      </c>
      <c r="O980" s="1" t="str">
        <f t="shared" ca="1" si="224"/>
        <v>〇</v>
      </c>
      <c r="P980" s="1" t="str">
        <f t="shared" si="225"/>
        <v/>
      </c>
      <c r="Q980" s="1" t="str">
        <f t="shared" ca="1" si="226"/>
        <v>◎</v>
      </c>
      <c r="R980" s="1">
        <f ca="1">IF(OR(M980="〇",N980="〇"),DATEDIF($A$1,AB980,"d")+1,"-")</f>
        <v>94</v>
      </c>
      <c r="S980" s="1" t="str">
        <f ca="1">IF(AND(M980="×",OR(N980="×",N980="")),DATEDIF($A$1,AA980,"d"),"-")</f>
        <v>-</v>
      </c>
      <c r="T980" s="10">
        <f t="shared" ca="1" si="219"/>
        <v>365</v>
      </c>
      <c r="U980" s="11">
        <f t="shared" si="220"/>
        <v>0.99930555555555556</v>
      </c>
      <c r="V980" s="11" t="str">
        <f t="shared" ca="1" si="221"/>
        <v>いつでも</v>
      </c>
      <c r="W980" s="7">
        <f ca="1">IF(OR(M980="〇",N980="〇"),IF(E980&lt;=$C$1,YEAR(TODAY()),YEAR(TODAY())-1),IF(E980&lt;=$C$1,YEAR(TODAY())+1,YEAR(TODAY())))</f>
        <v>2021</v>
      </c>
      <c r="X980" s="7" t="str">
        <f t="shared" si="213"/>
        <v>0101</v>
      </c>
      <c r="Y980" s="7">
        <f ca="1">IF(H980&lt;$C$1,YEAR(TODAY())+1,YEAR(TODAY()))</f>
        <v>2021</v>
      </c>
      <c r="Z980" s="8" t="str">
        <f t="shared" si="214"/>
        <v>1231</v>
      </c>
      <c r="AA980" s="9">
        <f t="shared" ca="1" si="222"/>
        <v>44197</v>
      </c>
      <c r="AB980" s="9">
        <f t="shared" ca="1" si="223"/>
        <v>44561</v>
      </c>
    </row>
    <row r="981" spans="1:28" x14ac:dyDescent="0.7">
      <c r="A981" s="1" t="s">
        <v>996</v>
      </c>
      <c r="B981" s="1" t="s">
        <v>115</v>
      </c>
      <c r="C981" s="1">
        <v>3</v>
      </c>
      <c r="E981" s="4">
        <v>101</v>
      </c>
      <c r="F981" s="4" t="str">
        <f t="shared" si="215"/>
        <v/>
      </c>
      <c r="G981" s="4" t="str">
        <f t="shared" si="216"/>
        <v/>
      </c>
      <c r="H981" s="4">
        <v>1231</v>
      </c>
      <c r="I981" s="3">
        <v>0</v>
      </c>
      <c r="J981" s="3" t="str">
        <f t="shared" si="217"/>
        <v/>
      </c>
      <c r="K981" s="3" t="str">
        <f t="shared" si="218"/>
        <v/>
      </c>
      <c r="L981" s="11">
        <v>0.99930555555555556</v>
      </c>
      <c r="M981" s="1" t="str">
        <f ca="1">IF(E981&lt;=H981,IF(AND($C$1&gt;=E981,$C$1&lt;=H981),"〇","×"),IF(AND($C$1&gt;=E981,$C$1&lt;=F981),"〇","×"))</f>
        <v>〇</v>
      </c>
      <c r="N981" s="1" t="str">
        <f>IF(E981&gt;H981,IF(AND($C$1&gt;=G981,$C$1&lt;=H981),"〇","×"),"")</f>
        <v/>
      </c>
      <c r="O981" s="1" t="str">
        <f t="shared" ca="1" si="224"/>
        <v>〇</v>
      </c>
      <c r="P981" s="1" t="str">
        <f t="shared" si="225"/>
        <v/>
      </c>
      <c r="Q981" s="1" t="str">
        <f t="shared" ca="1" si="226"/>
        <v>◎</v>
      </c>
      <c r="R981" s="1">
        <f ca="1">IF(OR(M981="〇",N981="〇"),DATEDIF($A$1,AB981,"d")+1,"-")</f>
        <v>94</v>
      </c>
      <c r="S981" s="1" t="str">
        <f ca="1">IF(AND(M981="×",OR(N981="×",N981="")),DATEDIF($A$1,AA981,"d"),"-")</f>
        <v>-</v>
      </c>
      <c r="T981" s="10">
        <f t="shared" ca="1" si="219"/>
        <v>365</v>
      </c>
      <c r="U981" s="11">
        <f t="shared" si="220"/>
        <v>0.99930555555555556</v>
      </c>
      <c r="V981" s="11" t="str">
        <f t="shared" ca="1" si="221"/>
        <v>いつでも</v>
      </c>
      <c r="W981" s="7">
        <f ca="1">IF(OR(M981="〇",N981="〇"),IF(E981&lt;=$C$1,YEAR(TODAY()),YEAR(TODAY())-1),IF(E981&lt;=$C$1,YEAR(TODAY())+1,YEAR(TODAY())))</f>
        <v>2021</v>
      </c>
      <c r="X981" s="7" t="str">
        <f t="shared" si="213"/>
        <v>0101</v>
      </c>
      <c r="Y981" s="7">
        <f ca="1">IF(H981&lt;$C$1,YEAR(TODAY())+1,YEAR(TODAY()))</f>
        <v>2021</v>
      </c>
      <c r="Z981" s="8" t="str">
        <f t="shared" si="214"/>
        <v>1231</v>
      </c>
      <c r="AA981" s="9">
        <f t="shared" ca="1" si="222"/>
        <v>44197</v>
      </c>
      <c r="AB981" s="9">
        <f t="shared" ca="1" si="223"/>
        <v>44561</v>
      </c>
    </row>
    <row r="982" spans="1:28" x14ac:dyDescent="0.7">
      <c r="A982" s="1" t="s">
        <v>997</v>
      </c>
      <c r="B982" s="1" t="s">
        <v>117</v>
      </c>
      <c r="C982" s="1">
        <v>4</v>
      </c>
      <c r="E982" s="4">
        <v>101</v>
      </c>
      <c r="F982" s="4" t="str">
        <f t="shared" si="215"/>
        <v/>
      </c>
      <c r="G982" s="4" t="str">
        <f t="shared" si="216"/>
        <v/>
      </c>
      <c r="H982" s="4">
        <v>1231</v>
      </c>
      <c r="I982" s="3">
        <v>0</v>
      </c>
      <c r="J982" s="3" t="str">
        <f t="shared" si="217"/>
        <v/>
      </c>
      <c r="K982" s="3" t="str">
        <f t="shared" si="218"/>
        <v/>
      </c>
      <c r="L982" s="11">
        <v>0.99930555555555556</v>
      </c>
      <c r="M982" s="1" t="str">
        <f ca="1">IF(E982&lt;=H982,IF(AND($C$1&gt;=E982,$C$1&lt;=H982),"〇","×"),IF(AND($C$1&gt;=E982,$C$1&lt;=F982),"〇","×"))</f>
        <v>〇</v>
      </c>
      <c r="N982" s="1" t="str">
        <f>IF(E982&gt;H982,IF(AND($C$1&gt;=G982,$C$1&lt;=H982),"〇","×"),"")</f>
        <v/>
      </c>
      <c r="O982" s="1" t="str">
        <f t="shared" ca="1" si="224"/>
        <v>〇</v>
      </c>
      <c r="P982" s="1" t="str">
        <f t="shared" si="225"/>
        <v/>
      </c>
      <c r="Q982" s="1" t="str">
        <f t="shared" ca="1" si="226"/>
        <v>◎</v>
      </c>
      <c r="R982" s="1">
        <f ca="1">IF(OR(M982="〇",N982="〇"),DATEDIF($A$1,AB982,"d")+1,"-")</f>
        <v>94</v>
      </c>
      <c r="S982" s="1" t="str">
        <f ca="1">IF(AND(M982="×",OR(N982="×",N982="")),DATEDIF($A$1,AA982,"d"),"-")</f>
        <v>-</v>
      </c>
      <c r="T982" s="10">
        <f t="shared" ca="1" si="219"/>
        <v>365</v>
      </c>
      <c r="U982" s="11">
        <f t="shared" si="220"/>
        <v>0.99930555555555556</v>
      </c>
      <c r="V982" s="11" t="str">
        <f t="shared" ca="1" si="221"/>
        <v>いつでも</v>
      </c>
      <c r="W982" s="7">
        <f ca="1">IF(OR(M982="〇",N982="〇"),IF(E982&lt;=$C$1,YEAR(TODAY()),YEAR(TODAY())-1),IF(E982&lt;=$C$1,YEAR(TODAY())+1,YEAR(TODAY())))</f>
        <v>2021</v>
      </c>
      <c r="X982" s="7" t="str">
        <f t="shared" si="213"/>
        <v>0101</v>
      </c>
      <c r="Y982" s="7">
        <f ca="1">IF(H982&lt;$C$1,YEAR(TODAY())+1,YEAR(TODAY()))</f>
        <v>2021</v>
      </c>
      <c r="Z982" s="8" t="str">
        <f t="shared" si="214"/>
        <v>1231</v>
      </c>
      <c r="AA982" s="9">
        <f t="shared" ca="1" si="222"/>
        <v>44197</v>
      </c>
      <c r="AB982" s="9">
        <f t="shared" ca="1" si="223"/>
        <v>44561</v>
      </c>
    </row>
    <row r="983" spans="1:28" x14ac:dyDescent="0.7">
      <c r="A983" s="1" t="s">
        <v>998</v>
      </c>
      <c r="B983" s="1" t="s">
        <v>60</v>
      </c>
      <c r="C983" s="1">
        <v>3</v>
      </c>
      <c r="E983" s="4">
        <v>101</v>
      </c>
      <c r="F983" s="4" t="str">
        <f t="shared" si="215"/>
        <v/>
      </c>
      <c r="G983" s="4" t="str">
        <f t="shared" si="216"/>
        <v/>
      </c>
      <c r="H983" s="4">
        <v>1231</v>
      </c>
      <c r="I983" s="3">
        <v>0</v>
      </c>
      <c r="J983" s="3" t="str">
        <f t="shared" si="217"/>
        <v/>
      </c>
      <c r="K983" s="3" t="str">
        <f t="shared" si="218"/>
        <v/>
      </c>
      <c r="L983" s="11">
        <v>0.99930555555555556</v>
      </c>
      <c r="M983" s="1" t="str">
        <f ca="1">IF(E983&lt;=H983,IF(AND($C$1&gt;=E983,$C$1&lt;=H983),"〇","×"),IF(AND($C$1&gt;=E983,$C$1&lt;=F983),"〇","×"))</f>
        <v>〇</v>
      </c>
      <c r="N983" s="1" t="str">
        <f>IF(E983&gt;H983,IF(AND($C$1&gt;=G983,$C$1&lt;=H983),"〇","×"),"")</f>
        <v/>
      </c>
      <c r="O983" s="1" t="str">
        <f t="shared" ca="1" si="224"/>
        <v>〇</v>
      </c>
      <c r="P983" s="1" t="str">
        <f t="shared" si="225"/>
        <v/>
      </c>
      <c r="Q983" s="1" t="str">
        <f t="shared" ca="1" si="226"/>
        <v>◎</v>
      </c>
      <c r="R983" s="1">
        <f ca="1">IF(OR(M983="〇",N983="〇"),DATEDIF($A$1,AB983,"d")+1,"-")</f>
        <v>94</v>
      </c>
      <c r="S983" s="1" t="str">
        <f ca="1">IF(AND(M983="×",OR(N983="×",N983="")),DATEDIF($A$1,AA983,"d"),"-")</f>
        <v>-</v>
      </c>
      <c r="T983" s="10">
        <f t="shared" ca="1" si="219"/>
        <v>365</v>
      </c>
      <c r="U983" s="11">
        <f t="shared" si="220"/>
        <v>0.99930555555555556</v>
      </c>
      <c r="V983" s="11" t="str">
        <f t="shared" ca="1" si="221"/>
        <v>いつでも</v>
      </c>
      <c r="W983" s="7">
        <f ca="1">IF(OR(M983="〇",N983="〇"),IF(E983&lt;=$C$1,YEAR(TODAY()),YEAR(TODAY())-1),IF(E983&lt;=$C$1,YEAR(TODAY())+1,YEAR(TODAY())))</f>
        <v>2021</v>
      </c>
      <c r="X983" s="7" t="str">
        <f t="shared" si="213"/>
        <v>0101</v>
      </c>
      <c r="Y983" s="7">
        <f ca="1">IF(H983&lt;$C$1,YEAR(TODAY())+1,YEAR(TODAY()))</f>
        <v>2021</v>
      </c>
      <c r="Z983" s="8" t="str">
        <f t="shared" si="214"/>
        <v>1231</v>
      </c>
      <c r="AA983" s="9">
        <f t="shared" ca="1" si="222"/>
        <v>44197</v>
      </c>
      <c r="AB983" s="9">
        <f t="shared" ca="1" si="223"/>
        <v>44561</v>
      </c>
    </row>
    <row r="984" spans="1:28" x14ac:dyDescent="0.7">
      <c r="A984" s="1" t="s">
        <v>999</v>
      </c>
      <c r="B984" s="1" t="s">
        <v>117</v>
      </c>
      <c r="C984" s="1">
        <v>3</v>
      </c>
      <c r="E984" s="4">
        <v>101</v>
      </c>
      <c r="F984" s="4" t="str">
        <f t="shared" si="215"/>
        <v/>
      </c>
      <c r="G984" s="4" t="str">
        <f t="shared" si="216"/>
        <v/>
      </c>
      <c r="H984" s="4">
        <v>1231</v>
      </c>
      <c r="I984" s="3">
        <v>0</v>
      </c>
      <c r="J984" s="3" t="str">
        <f t="shared" si="217"/>
        <v/>
      </c>
      <c r="K984" s="3" t="str">
        <f t="shared" si="218"/>
        <v/>
      </c>
      <c r="L984" s="11">
        <v>0.99930555555555556</v>
      </c>
      <c r="M984" s="1" t="str">
        <f ca="1">IF(E984&lt;=H984,IF(AND($C$1&gt;=E984,$C$1&lt;=H984),"〇","×"),IF(AND($C$1&gt;=E984,$C$1&lt;=F984),"〇","×"))</f>
        <v>〇</v>
      </c>
      <c r="N984" s="1" t="str">
        <f>IF(E984&gt;H984,IF(AND($C$1&gt;=G984,$C$1&lt;=H984),"〇","×"),"")</f>
        <v/>
      </c>
      <c r="O984" s="1" t="str">
        <f t="shared" ca="1" si="224"/>
        <v>〇</v>
      </c>
      <c r="P984" s="1" t="str">
        <f t="shared" si="225"/>
        <v/>
      </c>
      <c r="Q984" s="1" t="str">
        <f t="shared" ca="1" si="226"/>
        <v>◎</v>
      </c>
      <c r="R984" s="1">
        <f ca="1">IF(OR(M984="〇",N984="〇"),DATEDIF($A$1,AB984,"d")+1,"-")</f>
        <v>94</v>
      </c>
      <c r="S984" s="1" t="str">
        <f ca="1">IF(AND(M984="×",OR(N984="×",N984="")),DATEDIF($A$1,AA984,"d"),"-")</f>
        <v>-</v>
      </c>
      <c r="T984" s="10">
        <f t="shared" ca="1" si="219"/>
        <v>365</v>
      </c>
      <c r="U984" s="11">
        <f t="shared" si="220"/>
        <v>0.99930555555555556</v>
      </c>
      <c r="V984" s="11" t="str">
        <f t="shared" ca="1" si="221"/>
        <v>いつでも</v>
      </c>
      <c r="W984" s="7">
        <f ca="1">IF(OR(M984="〇",N984="〇"),IF(E984&lt;=$C$1,YEAR(TODAY()),YEAR(TODAY())-1),IF(E984&lt;=$C$1,YEAR(TODAY())+1,YEAR(TODAY())))</f>
        <v>2021</v>
      </c>
      <c r="X984" s="7" t="str">
        <f t="shared" si="213"/>
        <v>0101</v>
      </c>
      <c r="Y984" s="7">
        <f ca="1">IF(H984&lt;$C$1,YEAR(TODAY())+1,YEAR(TODAY()))</f>
        <v>2021</v>
      </c>
      <c r="Z984" s="8" t="str">
        <f t="shared" si="214"/>
        <v>1231</v>
      </c>
      <c r="AA984" s="9">
        <f t="shared" ca="1" si="222"/>
        <v>44197</v>
      </c>
      <c r="AB984" s="9">
        <f t="shared" ca="1" si="223"/>
        <v>44561</v>
      </c>
    </row>
    <row r="985" spans="1:28" x14ac:dyDescent="0.7">
      <c r="A985" s="1" t="s">
        <v>1000</v>
      </c>
      <c r="B985" s="1" t="s">
        <v>117</v>
      </c>
      <c r="C985" s="1">
        <v>3</v>
      </c>
      <c r="E985" s="4">
        <v>101</v>
      </c>
      <c r="F985" s="4" t="str">
        <f t="shared" si="215"/>
        <v/>
      </c>
      <c r="G985" s="4" t="str">
        <f t="shared" si="216"/>
        <v/>
      </c>
      <c r="H985" s="4">
        <v>1231</v>
      </c>
      <c r="I985" s="3">
        <v>0</v>
      </c>
      <c r="J985" s="3" t="str">
        <f t="shared" si="217"/>
        <v/>
      </c>
      <c r="K985" s="3" t="str">
        <f t="shared" si="218"/>
        <v/>
      </c>
      <c r="L985" s="11">
        <v>0.99930555555555556</v>
      </c>
      <c r="M985" s="1" t="str">
        <f ca="1">IF(E985&lt;=H985,IF(AND($C$1&gt;=E985,$C$1&lt;=H985),"〇","×"),IF(AND($C$1&gt;=E985,$C$1&lt;=F985),"〇","×"))</f>
        <v>〇</v>
      </c>
      <c r="N985" s="1" t="str">
        <f>IF(E985&gt;H985,IF(AND($C$1&gt;=G985,$C$1&lt;=H985),"〇","×"),"")</f>
        <v/>
      </c>
      <c r="O985" s="1" t="str">
        <f t="shared" ca="1" si="224"/>
        <v>〇</v>
      </c>
      <c r="P985" s="1" t="str">
        <f t="shared" si="225"/>
        <v/>
      </c>
      <c r="Q985" s="1" t="str">
        <f t="shared" ca="1" si="226"/>
        <v>◎</v>
      </c>
      <c r="R985" s="1">
        <f ca="1">IF(OR(M985="〇",N985="〇"),DATEDIF($A$1,AB985,"d")+1,"-")</f>
        <v>94</v>
      </c>
      <c r="S985" s="1" t="str">
        <f ca="1">IF(AND(M985="×",OR(N985="×",N985="")),DATEDIF($A$1,AA985,"d"),"-")</f>
        <v>-</v>
      </c>
      <c r="T985" s="10">
        <f t="shared" ca="1" si="219"/>
        <v>365</v>
      </c>
      <c r="U985" s="11">
        <f t="shared" si="220"/>
        <v>0.99930555555555556</v>
      </c>
      <c r="V985" s="11" t="str">
        <f t="shared" ca="1" si="221"/>
        <v>いつでも</v>
      </c>
      <c r="W985" s="7">
        <f ca="1">IF(OR(M985="〇",N985="〇"),IF(E985&lt;=$C$1,YEAR(TODAY()),YEAR(TODAY())-1),IF(E985&lt;=$C$1,YEAR(TODAY())+1,YEAR(TODAY())))</f>
        <v>2021</v>
      </c>
      <c r="X985" s="7" t="str">
        <f t="shared" si="213"/>
        <v>0101</v>
      </c>
      <c r="Y985" s="7">
        <f ca="1">IF(H985&lt;$C$1,YEAR(TODAY())+1,YEAR(TODAY()))</f>
        <v>2021</v>
      </c>
      <c r="Z985" s="8" t="str">
        <f t="shared" si="214"/>
        <v>1231</v>
      </c>
      <c r="AA985" s="9">
        <f t="shared" ca="1" si="222"/>
        <v>44197</v>
      </c>
      <c r="AB985" s="9">
        <f t="shared" ca="1" si="223"/>
        <v>44561</v>
      </c>
    </row>
    <row r="986" spans="1:28" x14ac:dyDescent="0.7">
      <c r="A986" s="1" t="s">
        <v>1001</v>
      </c>
      <c r="B986" s="1" t="s">
        <v>116</v>
      </c>
      <c r="C986" s="1">
        <v>3</v>
      </c>
      <c r="E986" s="4">
        <v>101</v>
      </c>
      <c r="F986" s="4" t="str">
        <f t="shared" si="215"/>
        <v/>
      </c>
      <c r="G986" s="4" t="str">
        <f t="shared" si="216"/>
        <v/>
      </c>
      <c r="H986" s="4">
        <v>1231</v>
      </c>
      <c r="I986" s="3">
        <v>0</v>
      </c>
      <c r="J986" s="3" t="str">
        <f t="shared" si="217"/>
        <v/>
      </c>
      <c r="K986" s="3" t="str">
        <f t="shared" si="218"/>
        <v/>
      </c>
      <c r="L986" s="11">
        <v>0.99930555555555556</v>
      </c>
      <c r="M986" s="1" t="str">
        <f ca="1">IF(E986&lt;=H986,IF(AND($C$1&gt;=E986,$C$1&lt;=H986),"〇","×"),IF(AND($C$1&gt;=E986,$C$1&lt;=F986),"〇","×"))</f>
        <v>〇</v>
      </c>
      <c r="N986" s="1" t="str">
        <f>IF(E986&gt;H986,IF(AND($C$1&gt;=G986,$C$1&lt;=H986),"〇","×"),"")</f>
        <v/>
      </c>
      <c r="O986" s="1" t="str">
        <f t="shared" ca="1" si="224"/>
        <v>〇</v>
      </c>
      <c r="P986" s="1" t="str">
        <f t="shared" si="225"/>
        <v/>
      </c>
      <c r="Q986" s="1" t="str">
        <f t="shared" ca="1" si="226"/>
        <v>◎</v>
      </c>
      <c r="R986" s="1">
        <f ca="1">IF(OR(M986="〇",N986="〇"),DATEDIF($A$1,AB986,"d")+1,"-")</f>
        <v>94</v>
      </c>
      <c r="S986" s="1" t="str">
        <f ca="1">IF(AND(M986="×",OR(N986="×",N986="")),DATEDIF($A$1,AA986,"d"),"-")</f>
        <v>-</v>
      </c>
      <c r="T986" s="10">
        <f t="shared" ca="1" si="219"/>
        <v>365</v>
      </c>
      <c r="U986" s="11">
        <f t="shared" si="220"/>
        <v>0.99930555555555556</v>
      </c>
      <c r="V986" s="11" t="str">
        <f t="shared" ca="1" si="221"/>
        <v>いつでも</v>
      </c>
      <c r="W986" s="7">
        <f ca="1">IF(OR(M986="〇",N986="〇"),IF(E986&lt;=$C$1,YEAR(TODAY()),YEAR(TODAY())-1),IF(E986&lt;=$C$1,YEAR(TODAY())+1,YEAR(TODAY())))</f>
        <v>2021</v>
      </c>
      <c r="X986" s="7" t="str">
        <f t="shared" si="213"/>
        <v>0101</v>
      </c>
      <c r="Y986" s="7">
        <f ca="1">IF(H986&lt;$C$1,YEAR(TODAY())+1,YEAR(TODAY()))</f>
        <v>2021</v>
      </c>
      <c r="Z986" s="8" t="str">
        <f t="shared" si="214"/>
        <v>1231</v>
      </c>
      <c r="AA986" s="9">
        <f t="shared" ca="1" si="222"/>
        <v>44197</v>
      </c>
      <c r="AB986" s="9">
        <f t="shared" ca="1" si="223"/>
        <v>44561</v>
      </c>
    </row>
    <row r="987" spans="1:28" x14ac:dyDescent="0.7">
      <c r="A987" s="1" t="s">
        <v>1002</v>
      </c>
      <c r="B987" s="1" t="s">
        <v>117</v>
      </c>
      <c r="C987" s="1">
        <v>3</v>
      </c>
      <c r="E987" s="4">
        <v>101</v>
      </c>
      <c r="F987" s="4" t="str">
        <f t="shared" si="215"/>
        <v/>
      </c>
      <c r="G987" s="4" t="str">
        <f t="shared" si="216"/>
        <v/>
      </c>
      <c r="H987" s="4">
        <v>1231</v>
      </c>
      <c r="I987" s="3">
        <v>0</v>
      </c>
      <c r="J987" s="3" t="str">
        <f t="shared" si="217"/>
        <v/>
      </c>
      <c r="K987" s="3" t="str">
        <f t="shared" si="218"/>
        <v/>
      </c>
      <c r="L987" s="11">
        <v>0.99930555555555556</v>
      </c>
      <c r="M987" s="1" t="str">
        <f ca="1">IF(E987&lt;=H987,IF(AND($C$1&gt;=E987,$C$1&lt;=H987),"〇","×"),IF(AND($C$1&gt;=E987,$C$1&lt;=F987),"〇","×"))</f>
        <v>〇</v>
      </c>
      <c r="N987" s="1" t="str">
        <f>IF(E987&gt;H987,IF(AND($C$1&gt;=G987,$C$1&lt;=H987),"〇","×"),"")</f>
        <v/>
      </c>
      <c r="O987" s="1" t="str">
        <f t="shared" ca="1" si="224"/>
        <v>〇</v>
      </c>
      <c r="P987" s="1" t="str">
        <f t="shared" si="225"/>
        <v/>
      </c>
      <c r="Q987" s="1" t="str">
        <f t="shared" ca="1" si="226"/>
        <v>◎</v>
      </c>
      <c r="R987" s="1">
        <f ca="1">IF(OR(M987="〇",N987="〇"),DATEDIF($A$1,AB987,"d")+1,"-")</f>
        <v>94</v>
      </c>
      <c r="S987" s="1" t="str">
        <f ca="1">IF(AND(M987="×",OR(N987="×",N987="")),DATEDIF($A$1,AA987,"d"),"-")</f>
        <v>-</v>
      </c>
      <c r="T987" s="10">
        <f t="shared" ca="1" si="219"/>
        <v>365</v>
      </c>
      <c r="U987" s="11">
        <f t="shared" si="220"/>
        <v>0.99930555555555556</v>
      </c>
      <c r="V987" s="11" t="str">
        <f t="shared" ca="1" si="221"/>
        <v>いつでも</v>
      </c>
      <c r="W987" s="7">
        <f ca="1">IF(OR(M987="〇",N987="〇"),IF(E987&lt;=$C$1,YEAR(TODAY()),YEAR(TODAY())-1),IF(E987&lt;=$C$1,YEAR(TODAY())+1,YEAR(TODAY())))</f>
        <v>2021</v>
      </c>
      <c r="X987" s="7" t="str">
        <f t="shared" si="213"/>
        <v>0101</v>
      </c>
      <c r="Y987" s="7">
        <f ca="1">IF(H987&lt;$C$1,YEAR(TODAY())+1,YEAR(TODAY()))</f>
        <v>2021</v>
      </c>
      <c r="Z987" s="8" t="str">
        <f t="shared" si="214"/>
        <v>1231</v>
      </c>
      <c r="AA987" s="9">
        <f t="shared" ca="1" si="222"/>
        <v>44197</v>
      </c>
      <c r="AB987" s="9">
        <f t="shared" ca="1" si="223"/>
        <v>44561</v>
      </c>
    </row>
    <row r="988" spans="1:28" x14ac:dyDescent="0.7">
      <c r="A988" s="1" t="s">
        <v>1003</v>
      </c>
      <c r="B988" s="1" t="s">
        <v>117</v>
      </c>
      <c r="C988" s="1">
        <v>5</v>
      </c>
      <c r="E988" s="4">
        <v>101</v>
      </c>
      <c r="F988" s="4" t="str">
        <f t="shared" si="215"/>
        <v/>
      </c>
      <c r="G988" s="4" t="str">
        <f t="shared" si="216"/>
        <v/>
      </c>
      <c r="H988" s="4">
        <v>1231</v>
      </c>
      <c r="I988" s="3">
        <v>0</v>
      </c>
      <c r="J988" s="3" t="str">
        <f t="shared" si="217"/>
        <v/>
      </c>
      <c r="K988" s="3" t="str">
        <f t="shared" si="218"/>
        <v/>
      </c>
      <c r="L988" s="11">
        <v>0.99930555555555556</v>
      </c>
      <c r="M988" s="1" t="str">
        <f ca="1">IF(E988&lt;=H988,IF(AND($C$1&gt;=E988,$C$1&lt;=H988),"〇","×"),IF(AND($C$1&gt;=E988,$C$1&lt;=F988),"〇","×"))</f>
        <v>〇</v>
      </c>
      <c r="N988" s="1" t="str">
        <f>IF(E988&gt;H988,IF(AND($C$1&gt;=G988,$C$1&lt;=H988),"〇","×"),"")</f>
        <v/>
      </c>
      <c r="O988" s="1" t="str">
        <f t="shared" ca="1" si="224"/>
        <v>〇</v>
      </c>
      <c r="P988" s="1" t="str">
        <f t="shared" si="225"/>
        <v/>
      </c>
      <c r="Q988" s="1" t="str">
        <f t="shared" ca="1" si="226"/>
        <v>◎</v>
      </c>
      <c r="R988" s="1">
        <f ca="1">IF(OR(M988="〇",N988="〇"),DATEDIF($A$1,AB988,"d")+1,"-")</f>
        <v>94</v>
      </c>
      <c r="S988" s="1" t="str">
        <f ca="1">IF(AND(M988="×",OR(N988="×",N988="")),DATEDIF($A$1,AA988,"d"),"-")</f>
        <v>-</v>
      </c>
      <c r="T988" s="10">
        <f t="shared" ca="1" si="219"/>
        <v>365</v>
      </c>
      <c r="U988" s="11">
        <f t="shared" si="220"/>
        <v>0.99930555555555556</v>
      </c>
      <c r="V988" s="11" t="str">
        <f t="shared" ca="1" si="221"/>
        <v>いつでも</v>
      </c>
      <c r="W988" s="7">
        <f ca="1">IF(OR(M988="〇",N988="〇"),IF(E988&lt;=$C$1,YEAR(TODAY()),YEAR(TODAY())-1),IF(E988&lt;=$C$1,YEAR(TODAY())+1,YEAR(TODAY())))</f>
        <v>2021</v>
      </c>
      <c r="X988" s="7" t="str">
        <f t="shared" si="213"/>
        <v>0101</v>
      </c>
      <c r="Y988" s="7">
        <f ca="1">IF(H988&lt;$C$1,YEAR(TODAY())+1,YEAR(TODAY()))</f>
        <v>2021</v>
      </c>
      <c r="Z988" s="8" t="str">
        <f t="shared" si="214"/>
        <v>1231</v>
      </c>
      <c r="AA988" s="9">
        <f t="shared" ca="1" si="222"/>
        <v>44197</v>
      </c>
      <c r="AB988" s="9">
        <f t="shared" ca="1" si="223"/>
        <v>44561</v>
      </c>
    </row>
    <row r="989" spans="1:28" x14ac:dyDescent="0.7">
      <c r="A989" s="1" t="s">
        <v>1004</v>
      </c>
      <c r="B989" s="1" t="s">
        <v>114</v>
      </c>
      <c r="C989" s="1">
        <v>3</v>
      </c>
      <c r="E989" s="4">
        <v>101</v>
      </c>
      <c r="F989" s="4" t="str">
        <f t="shared" si="215"/>
        <v/>
      </c>
      <c r="G989" s="4" t="str">
        <f t="shared" si="216"/>
        <v/>
      </c>
      <c r="H989" s="4">
        <v>1231</v>
      </c>
      <c r="I989" s="3">
        <v>0</v>
      </c>
      <c r="J989" s="3" t="str">
        <f t="shared" si="217"/>
        <v/>
      </c>
      <c r="K989" s="3" t="str">
        <f t="shared" si="218"/>
        <v/>
      </c>
      <c r="L989" s="11">
        <v>0.99930555555555556</v>
      </c>
      <c r="M989" s="1" t="str">
        <f ca="1">IF(E989&lt;=H989,IF(AND($C$1&gt;=E989,$C$1&lt;=H989),"〇","×"),IF(AND($C$1&gt;=E989,$C$1&lt;=F989),"〇","×"))</f>
        <v>〇</v>
      </c>
      <c r="N989" s="1" t="str">
        <f>IF(E989&gt;H989,IF(AND($C$1&gt;=G989,$C$1&lt;=H989),"〇","×"),"")</f>
        <v/>
      </c>
      <c r="O989" s="1" t="str">
        <f t="shared" ca="1" si="224"/>
        <v>〇</v>
      </c>
      <c r="P989" s="1" t="str">
        <f t="shared" si="225"/>
        <v/>
      </c>
      <c r="Q989" s="1" t="str">
        <f t="shared" ca="1" si="226"/>
        <v>◎</v>
      </c>
      <c r="R989" s="1">
        <f ca="1">IF(OR(M989="〇",N989="〇"),DATEDIF($A$1,AB989,"d")+1,"-")</f>
        <v>94</v>
      </c>
      <c r="S989" s="1" t="str">
        <f ca="1">IF(AND(M989="×",OR(N989="×",N989="")),DATEDIF($A$1,AA989,"d"),"-")</f>
        <v>-</v>
      </c>
      <c r="T989" s="10">
        <f t="shared" ca="1" si="219"/>
        <v>365</v>
      </c>
      <c r="U989" s="11">
        <f t="shared" si="220"/>
        <v>0.99930555555555556</v>
      </c>
      <c r="V989" s="11" t="str">
        <f t="shared" ca="1" si="221"/>
        <v>いつでも</v>
      </c>
      <c r="W989" s="7">
        <f ca="1">IF(OR(M989="〇",N989="〇"),IF(E989&lt;=$C$1,YEAR(TODAY()),YEAR(TODAY())-1),IF(E989&lt;=$C$1,YEAR(TODAY())+1,YEAR(TODAY())))</f>
        <v>2021</v>
      </c>
      <c r="X989" s="7" t="str">
        <f t="shared" si="213"/>
        <v>0101</v>
      </c>
      <c r="Y989" s="7">
        <f ca="1">IF(H989&lt;$C$1,YEAR(TODAY())+1,YEAR(TODAY()))</f>
        <v>2021</v>
      </c>
      <c r="Z989" s="8" t="str">
        <f t="shared" si="214"/>
        <v>1231</v>
      </c>
      <c r="AA989" s="9">
        <f t="shared" ca="1" si="222"/>
        <v>44197</v>
      </c>
      <c r="AB989" s="9">
        <f t="shared" ca="1" si="223"/>
        <v>44561</v>
      </c>
    </row>
    <row r="990" spans="1:28" x14ac:dyDescent="0.7">
      <c r="A990" s="1" t="s">
        <v>1005</v>
      </c>
      <c r="B990" s="1" t="s">
        <v>115</v>
      </c>
      <c r="C990" s="1">
        <v>2</v>
      </c>
      <c r="E990" s="4">
        <v>101</v>
      </c>
      <c r="F990" s="4" t="str">
        <f t="shared" si="215"/>
        <v/>
      </c>
      <c r="G990" s="4" t="str">
        <f t="shared" si="216"/>
        <v/>
      </c>
      <c r="H990" s="4">
        <v>228</v>
      </c>
      <c r="I990" s="3">
        <v>0</v>
      </c>
      <c r="J990" s="3" t="str">
        <f t="shared" si="217"/>
        <v/>
      </c>
      <c r="K990" s="3" t="str">
        <f t="shared" si="218"/>
        <v/>
      </c>
      <c r="L990" s="11">
        <v>0.99930555555555556</v>
      </c>
      <c r="M990" s="1" t="str">
        <f ca="1">IF(E990&lt;=H990,IF(AND($C$1&gt;=E990,$C$1&lt;=H990),"〇","×"),IF(AND($C$1&gt;=E990,$C$1&lt;=F990),"〇","×"))</f>
        <v>×</v>
      </c>
      <c r="N990" s="1" t="str">
        <f>IF(E990&gt;H990,IF(AND($C$1&gt;=G990,$C$1&lt;=H990),"〇","×"),"")</f>
        <v/>
      </c>
      <c r="O990" s="1" t="str">
        <f t="shared" ca="1" si="224"/>
        <v>〇</v>
      </c>
      <c r="P990" s="1" t="str">
        <f t="shared" si="225"/>
        <v/>
      </c>
      <c r="Q990" s="1" t="str">
        <f t="shared" ca="1" si="226"/>
        <v>×</v>
      </c>
      <c r="R990" s="1" t="str">
        <f ca="1">IF(OR(M990="〇",N990="〇"),DATEDIF($A$1,AB990,"d")+1,"-")</f>
        <v>-</v>
      </c>
      <c r="S990" s="1">
        <f ca="1">IF(AND(M990="×",OR(N990="×",N990="")),DATEDIF($A$1,AA990,"d"),"-")</f>
        <v>94</v>
      </c>
      <c r="T990" s="10">
        <f t="shared" ca="1" si="219"/>
        <v>59</v>
      </c>
      <c r="U990" s="11">
        <f t="shared" si="220"/>
        <v>0.99930555555555556</v>
      </c>
      <c r="V990" s="11" t="str">
        <f t="shared" ca="1" si="221"/>
        <v>-</v>
      </c>
      <c r="W990" s="7">
        <f ca="1">IF(OR(M990="〇",N990="〇"),IF(E990&lt;=$C$1,YEAR(TODAY()),YEAR(TODAY())-1),IF(E990&lt;=$C$1,YEAR(TODAY())+1,YEAR(TODAY())))</f>
        <v>2022</v>
      </c>
      <c r="X990" s="7" t="str">
        <f t="shared" si="213"/>
        <v>0101</v>
      </c>
      <c r="Y990" s="7">
        <f ca="1">IF(H990&lt;$C$1,YEAR(TODAY())+1,YEAR(TODAY()))</f>
        <v>2022</v>
      </c>
      <c r="Z990" s="8" t="str">
        <f t="shared" si="214"/>
        <v>0228</v>
      </c>
      <c r="AA990" s="9">
        <f t="shared" ca="1" si="222"/>
        <v>44562</v>
      </c>
      <c r="AB990" s="9">
        <f t="shared" ca="1" si="223"/>
        <v>44620</v>
      </c>
    </row>
    <row r="991" spans="1:28" x14ac:dyDescent="0.7">
      <c r="A991" s="1" t="s">
        <v>1006</v>
      </c>
      <c r="B991" s="1" t="s">
        <v>116</v>
      </c>
      <c r="C991" s="1">
        <v>3</v>
      </c>
      <c r="E991" s="4">
        <v>301</v>
      </c>
      <c r="F991" s="4" t="str">
        <f t="shared" si="215"/>
        <v/>
      </c>
      <c r="G991" s="4" t="str">
        <f t="shared" si="216"/>
        <v/>
      </c>
      <c r="H991" s="4">
        <v>420</v>
      </c>
      <c r="I991" s="3">
        <v>0</v>
      </c>
      <c r="J991" s="3" t="str">
        <f t="shared" si="217"/>
        <v/>
      </c>
      <c r="K991" s="3" t="str">
        <f t="shared" si="218"/>
        <v/>
      </c>
      <c r="L991" s="11">
        <v>0.99930555555555556</v>
      </c>
      <c r="M991" s="1" t="str">
        <f ca="1">IF(E991&lt;=H991,IF(AND($C$1&gt;=E991,$C$1&lt;=H991),"〇","×"),IF(AND($C$1&gt;=E991,$C$1&lt;=F991),"〇","×"))</f>
        <v>×</v>
      </c>
      <c r="N991" s="1" t="str">
        <f>IF(E991&gt;H991,IF(AND($C$1&gt;=G991,$C$1&lt;=H991),"〇","×"),"")</f>
        <v/>
      </c>
      <c r="O991" s="1" t="str">
        <f t="shared" ca="1" si="224"/>
        <v>〇</v>
      </c>
      <c r="P991" s="1" t="str">
        <f t="shared" si="225"/>
        <v/>
      </c>
      <c r="Q991" s="1" t="str">
        <f t="shared" ca="1" si="226"/>
        <v>×</v>
      </c>
      <c r="R991" s="1" t="str">
        <f ca="1">IF(OR(M991="〇",N991="〇"),DATEDIF($A$1,AB991,"d")+1,"-")</f>
        <v>-</v>
      </c>
      <c r="S991" s="1">
        <f ca="1">IF(AND(M991="×",OR(N991="×",N991="")),DATEDIF($A$1,AA991,"d"),"-")</f>
        <v>153</v>
      </c>
      <c r="T991" s="10">
        <f t="shared" ca="1" si="219"/>
        <v>51</v>
      </c>
      <c r="U991" s="11">
        <f t="shared" si="220"/>
        <v>0.99930555555555556</v>
      </c>
      <c r="V991" s="11" t="str">
        <f t="shared" ca="1" si="221"/>
        <v>-</v>
      </c>
      <c r="W991" s="7">
        <f ca="1">IF(OR(M991="〇",N991="〇"),IF(E991&lt;=$C$1,YEAR(TODAY()),YEAR(TODAY())-1),IF(E991&lt;=$C$1,YEAR(TODAY())+1,YEAR(TODAY())))</f>
        <v>2022</v>
      </c>
      <c r="X991" s="7" t="str">
        <f t="shared" si="213"/>
        <v>0301</v>
      </c>
      <c r="Y991" s="7">
        <f ca="1">IF(H991&lt;$C$1,YEAR(TODAY())+1,YEAR(TODAY()))</f>
        <v>2022</v>
      </c>
      <c r="Z991" s="8" t="str">
        <f t="shared" si="214"/>
        <v>0420</v>
      </c>
      <c r="AA991" s="9">
        <f t="shared" ca="1" si="222"/>
        <v>44621</v>
      </c>
      <c r="AB991" s="9">
        <f t="shared" ca="1" si="223"/>
        <v>44671</v>
      </c>
    </row>
    <row r="992" spans="1:28" x14ac:dyDescent="0.7">
      <c r="A992" s="1" t="s">
        <v>1007</v>
      </c>
      <c r="B992" s="1" t="s">
        <v>116</v>
      </c>
      <c r="C992" s="1">
        <v>5</v>
      </c>
      <c r="E992" s="4">
        <v>421</v>
      </c>
      <c r="F992" s="4" t="str">
        <f t="shared" si="215"/>
        <v/>
      </c>
      <c r="G992" s="4" t="str">
        <f t="shared" si="216"/>
        <v/>
      </c>
      <c r="H992" s="4">
        <v>530</v>
      </c>
      <c r="I992" s="3">
        <v>0</v>
      </c>
      <c r="J992" s="3" t="str">
        <f t="shared" si="217"/>
        <v/>
      </c>
      <c r="K992" s="3" t="str">
        <f t="shared" si="218"/>
        <v/>
      </c>
      <c r="L992" s="11">
        <v>0.99930555555555556</v>
      </c>
      <c r="M992" s="1" t="str">
        <f ca="1">IF(E992&lt;=H992,IF(AND($C$1&gt;=E992,$C$1&lt;=H992),"〇","×"),IF(AND($C$1&gt;=E992,$C$1&lt;=F992),"〇","×"))</f>
        <v>×</v>
      </c>
      <c r="N992" s="1" t="str">
        <f>IF(E992&gt;H992,IF(AND($C$1&gt;=G992,$C$1&lt;=H992),"〇","×"),"")</f>
        <v/>
      </c>
      <c r="O992" s="1" t="str">
        <f t="shared" ca="1" si="224"/>
        <v>〇</v>
      </c>
      <c r="P992" s="1" t="str">
        <f t="shared" si="225"/>
        <v/>
      </c>
      <c r="Q992" s="1" t="str">
        <f t="shared" ca="1" si="226"/>
        <v>×</v>
      </c>
      <c r="R992" s="1" t="str">
        <f ca="1">IF(OR(M992="〇",N992="〇"),DATEDIF($A$1,AB992,"d")+1,"-")</f>
        <v>-</v>
      </c>
      <c r="S992" s="1">
        <f ca="1">IF(AND(M992="×",OR(N992="×",N992="")),DATEDIF($A$1,AA992,"d"),"-")</f>
        <v>204</v>
      </c>
      <c r="T992" s="10">
        <f t="shared" ca="1" si="219"/>
        <v>40</v>
      </c>
      <c r="U992" s="11">
        <f t="shared" si="220"/>
        <v>0.99930555555555556</v>
      </c>
      <c r="V992" s="11" t="str">
        <f t="shared" ca="1" si="221"/>
        <v>-</v>
      </c>
      <c r="W992" s="7">
        <f ca="1">IF(OR(M992="〇",N992="〇"),IF(E992&lt;=$C$1,YEAR(TODAY()),YEAR(TODAY())-1),IF(E992&lt;=$C$1,YEAR(TODAY())+1,YEAR(TODAY())))</f>
        <v>2022</v>
      </c>
      <c r="X992" s="7" t="str">
        <f t="shared" si="213"/>
        <v>0421</v>
      </c>
      <c r="Y992" s="7">
        <f ca="1">IF(H992&lt;$C$1,YEAR(TODAY())+1,YEAR(TODAY()))</f>
        <v>2022</v>
      </c>
      <c r="Z992" s="8" t="str">
        <f t="shared" si="214"/>
        <v>0530</v>
      </c>
      <c r="AA992" s="9">
        <f t="shared" ca="1" si="222"/>
        <v>44672</v>
      </c>
      <c r="AB992" s="9">
        <f t="shared" ca="1" si="223"/>
        <v>44711</v>
      </c>
    </row>
    <row r="993" spans="1:28" x14ac:dyDescent="0.7">
      <c r="A993" s="1" t="s">
        <v>1008</v>
      </c>
      <c r="B993" s="1" t="s">
        <v>116</v>
      </c>
      <c r="C993" s="1">
        <v>2</v>
      </c>
      <c r="E993" s="4">
        <v>601</v>
      </c>
      <c r="F993" s="4" t="str">
        <f t="shared" si="215"/>
        <v/>
      </c>
      <c r="G993" s="4" t="str">
        <f t="shared" si="216"/>
        <v/>
      </c>
      <c r="H993" s="4">
        <v>720</v>
      </c>
      <c r="I993" s="3">
        <v>0</v>
      </c>
      <c r="J993" s="3" t="str">
        <f t="shared" si="217"/>
        <v/>
      </c>
      <c r="K993" s="3" t="str">
        <f t="shared" si="218"/>
        <v/>
      </c>
      <c r="L993" s="11">
        <v>0.99930555555555556</v>
      </c>
      <c r="M993" s="1" t="str">
        <f ca="1">IF(E993&lt;=H993,IF(AND($C$1&gt;=E993,$C$1&lt;=H993),"〇","×"),IF(AND($C$1&gt;=E993,$C$1&lt;=F993),"〇","×"))</f>
        <v>×</v>
      </c>
      <c r="N993" s="1" t="str">
        <f>IF(E993&gt;H993,IF(AND($C$1&gt;=G993,$C$1&lt;=H993),"〇","×"),"")</f>
        <v/>
      </c>
      <c r="O993" s="1" t="str">
        <f t="shared" ca="1" si="224"/>
        <v>〇</v>
      </c>
      <c r="P993" s="1" t="str">
        <f t="shared" si="225"/>
        <v/>
      </c>
      <c r="Q993" s="1" t="str">
        <f t="shared" ca="1" si="226"/>
        <v>×</v>
      </c>
      <c r="R993" s="1" t="str">
        <f ca="1">IF(OR(M993="〇",N993="〇"),DATEDIF($A$1,AB993,"d")+1,"-")</f>
        <v>-</v>
      </c>
      <c r="S993" s="1">
        <f ca="1">IF(AND(M993="×",OR(N993="×",N993="")),DATEDIF($A$1,AA993,"d"),"-")</f>
        <v>245</v>
      </c>
      <c r="T993" s="10">
        <f t="shared" ca="1" si="219"/>
        <v>50</v>
      </c>
      <c r="U993" s="11">
        <f t="shared" si="220"/>
        <v>0.99930555555555556</v>
      </c>
      <c r="V993" s="11" t="str">
        <f t="shared" ca="1" si="221"/>
        <v>-</v>
      </c>
      <c r="W993" s="7">
        <f ca="1">IF(OR(M993="〇",N993="〇"),IF(E993&lt;=$C$1,YEAR(TODAY()),YEAR(TODAY())-1),IF(E993&lt;=$C$1,YEAR(TODAY())+1,YEAR(TODAY())))</f>
        <v>2022</v>
      </c>
      <c r="X993" s="7" t="str">
        <f t="shared" si="213"/>
        <v>0601</v>
      </c>
      <c r="Y993" s="7">
        <f ca="1">IF(H993&lt;$C$1,YEAR(TODAY())+1,YEAR(TODAY()))</f>
        <v>2022</v>
      </c>
      <c r="Z993" s="8" t="str">
        <f t="shared" si="214"/>
        <v>0720</v>
      </c>
      <c r="AA993" s="9">
        <f t="shared" ca="1" si="222"/>
        <v>44713</v>
      </c>
      <c r="AB993" s="9">
        <f t="shared" ca="1" si="223"/>
        <v>44762</v>
      </c>
    </row>
    <row r="994" spans="1:28" x14ac:dyDescent="0.7">
      <c r="A994" s="1" t="s">
        <v>1009</v>
      </c>
      <c r="B994" s="1" t="s">
        <v>116</v>
      </c>
      <c r="C994" s="1">
        <v>4</v>
      </c>
      <c r="E994" s="4">
        <v>721</v>
      </c>
      <c r="F994" s="4" t="str">
        <f t="shared" si="215"/>
        <v/>
      </c>
      <c r="G994" s="4" t="str">
        <f t="shared" si="216"/>
        <v/>
      </c>
      <c r="H994" s="4">
        <v>831</v>
      </c>
      <c r="I994" s="3">
        <v>0</v>
      </c>
      <c r="J994" s="3" t="str">
        <f t="shared" si="217"/>
        <v/>
      </c>
      <c r="K994" s="3" t="str">
        <f t="shared" si="218"/>
        <v/>
      </c>
      <c r="L994" s="11">
        <v>0.99930555555555556</v>
      </c>
      <c r="M994" s="1" t="str">
        <f ca="1">IF(E994&lt;=H994,IF(AND($C$1&gt;=E994,$C$1&lt;=H994),"〇","×"),IF(AND($C$1&gt;=E994,$C$1&lt;=F994),"〇","×"))</f>
        <v>×</v>
      </c>
      <c r="N994" s="1" t="str">
        <f>IF(E994&gt;H994,IF(AND($C$1&gt;=G994,$C$1&lt;=H994),"〇","×"),"")</f>
        <v/>
      </c>
      <c r="O994" s="1" t="str">
        <f t="shared" ca="1" si="224"/>
        <v>〇</v>
      </c>
      <c r="P994" s="1" t="str">
        <f t="shared" si="225"/>
        <v/>
      </c>
      <c r="Q994" s="1" t="str">
        <f t="shared" ca="1" si="226"/>
        <v>×</v>
      </c>
      <c r="R994" s="1" t="str">
        <f ca="1">IF(OR(M994="〇",N994="〇"),DATEDIF($A$1,AB994,"d")+1,"-")</f>
        <v>-</v>
      </c>
      <c r="S994" s="1">
        <f ca="1">IF(AND(M994="×",OR(N994="×",N994="")),DATEDIF($A$1,AA994,"d"),"-")</f>
        <v>295</v>
      </c>
      <c r="T994" s="10">
        <f t="shared" ca="1" si="219"/>
        <v>42</v>
      </c>
      <c r="U994" s="11">
        <f t="shared" si="220"/>
        <v>0.99930555555555556</v>
      </c>
      <c r="V994" s="11" t="str">
        <f t="shared" ca="1" si="221"/>
        <v>-</v>
      </c>
      <c r="W994" s="7">
        <f ca="1">IF(OR(M994="〇",N994="〇"),IF(E994&lt;=$C$1,YEAR(TODAY()),YEAR(TODAY())-1),IF(E994&lt;=$C$1,YEAR(TODAY())+1,YEAR(TODAY())))</f>
        <v>2022</v>
      </c>
      <c r="X994" s="7" t="str">
        <f t="shared" si="213"/>
        <v>0721</v>
      </c>
      <c r="Y994" s="7">
        <f ca="1">IF(H994&lt;$C$1,YEAR(TODAY())+1,YEAR(TODAY()))</f>
        <v>2022</v>
      </c>
      <c r="Z994" s="8" t="str">
        <f t="shared" si="214"/>
        <v>0831</v>
      </c>
      <c r="AA994" s="9">
        <f t="shared" ca="1" si="222"/>
        <v>44763</v>
      </c>
      <c r="AB994" s="9">
        <f t="shared" ca="1" si="223"/>
        <v>44804</v>
      </c>
    </row>
    <row r="995" spans="1:28" x14ac:dyDescent="0.7">
      <c r="A995" s="1" t="s">
        <v>1010</v>
      </c>
      <c r="B995" s="1" t="s">
        <v>116</v>
      </c>
      <c r="C995" s="1">
        <v>5</v>
      </c>
      <c r="E995" s="4">
        <v>901</v>
      </c>
      <c r="F995" s="4" t="str">
        <f t="shared" si="215"/>
        <v/>
      </c>
      <c r="G995" s="4" t="str">
        <f t="shared" si="216"/>
        <v/>
      </c>
      <c r="H995" s="4">
        <v>1031</v>
      </c>
      <c r="I995" s="3">
        <v>0</v>
      </c>
      <c r="J995" s="3" t="str">
        <f t="shared" si="217"/>
        <v/>
      </c>
      <c r="K995" s="3" t="str">
        <f t="shared" si="218"/>
        <v/>
      </c>
      <c r="L995" s="11">
        <v>0.99930555555555556</v>
      </c>
      <c r="M995" s="1" t="str">
        <f ca="1">IF(E995&lt;=H995,IF(AND($C$1&gt;=E995,$C$1&lt;=H995),"〇","×"),IF(AND($C$1&gt;=E995,$C$1&lt;=F995),"〇","×"))</f>
        <v>〇</v>
      </c>
      <c r="N995" s="1" t="str">
        <f>IF(E995&gt;H995,IF(AND($C$1&gt;=G995,$C$1&lt;=H995),"〇","×"),"")</f>
        <v/>
      </c>
      <c r="O995" s="1" t="str">
        <f t="shared" ca="1" si="224"/>
        <v>〇</v>
      </c>
      <c r="P995" s="1" t="str">
        <f t="shared" si="225"/>
        <v/>
      </c>
      <c r="Q995" s="1" t="str">
        <f t="shared" ca="1" si="226"/>
        <v>◎</v>
      </c>
      <c r="R995" s="1">
        <f ca="1">IF(OR(M995="〇",N995="〇"),DATEDIF($A$1,AB995,"d")+1,"-")</f>
        <v>33</v>
      </c>
      <c r="S995" s="1" t="str">
        <f ca="1">IF(AND(M995="×",OR(N995="×",N995="")),DATEDIF($A$1,AA995,"d"),"-")</f>
        <v>-</v>
      </c>
      <c r="T995" s="10">
        <f t="shared" ca="1" si="219"/>
        <v>61</v>
      </c>
      <c r="U995" s="11">
        <f t="shared" si="220"/>
        <v>0.99930555555555556</v>
      </c>
      <c r="V995" s="11" t="str">
        <f t="shared" ca="1" si="221"/>
        <v>いつでも</v>
      </c>
      <c r="W995" s="7">
        <f ca="1">IF(OR(M995="〇",N995="〇"),IF(E995&lt;=$C$1,YEAR(TODAY()),YEAR(TODAY())-1),IF(E995&lt;=$C$1,YEAR(TODAY())+1,YEAR(TODAY())))</f>
        <v>2021</v>
      </c>
      <c r="X995" s="7" t="str">
        <f t="shared" si="213"/>
        <v>0901</v>
      </c>
      <c r="Y995" s="7">
        <f ca="1">IF(H995&lt;$C$1,YEAR(TODAY())+1,YEAR(TODAY()))</f>
        <v>2021</v>
      </c>
      <c r="Z995" s="8" t="str">
        <f t="shared" si="214"/>
        <v>1031</v>
      </c>
      <c r="AA995" s="9">
        <f t="shared" ca="1" si="222"/>
        <v>44440</v>
      </c>
      <c r="AB995" s="9">
        <f t="shared" ca="1" si="223"/>
        <v>44500</v>
      </c>
    </row>
    <row r="996" spans="1:28" x14ac:dyDescent="0.7">
      <c r="A996" s="1" t="s">
        <v>1011</v>
      </c>
      <c r="B996" s="1" t="s">
        <v>116</v>
      </c>
      <c r="C996" s="1">
        <v>1</v>
      </c>
      <c r="E996" s="4">
        <v>1101</v>
      </c>
      <c r="F996" s="4" t="str">
        <f t="shared" si="215"/>
        <v/>
      </c>
      <c r="G996" s="4" t="str">
        <f t="shared" si="216"/>
        <v/>
      </c>
      <c r="H996" s="4">
        <v>1231</v>
      </c>
      <c r="I996" s="3">
        <v>0</v>
      </c>
      <c r="J996" s="3" t="str">
        <f t="shared" si="217"/>
        <v/>
      </c>
      <c r="K996" s="3" t="str">
        <f t="shared" si="218"/>
        <v/>
      </c>
      <c r="L996" s="11">
        <v>0.99930555555555556</v>
      </c>
      <c r="M996" s="1" t="str">
        <f ca="1">IF(E996&lt;=H996,IF(AND($C$1&gt;=E996,$C$1&lt;=H996),"〇","×"),IF(AND($C$1&gt;=E996,$C$1&lt;=F996),"〇","×"))</f>
        <v>×</v>
      </c>
      <c r="N996" s="1" t="str">
        <f>IF(E996&gt;H996,IF(AND($C$1&gt;=G996,$C$1&lt;=H996),"〇","×"),"")</f>
        <v/>
      </c>
      <c r="O996" s="1" t="str">
        <f t="shared" ca="1" si="224"/>
        <v>〇</v>
      </c>
      <c r="P996" s="1" t="str">
        <f t="shared" si="225"/>
        <v/>
      </c>
      <c r="Q996" s="1" t="str">
        <f t="shared" ca="1" si="226"/>
        <v>×</v>
      </c>
      <c r="R996" s="1" t="str">
        <f ca="1">IF(OR(M996="〇",N996="〇"),DATEDIF($A$1,AB996,"d")+1,"-")</f>
        <v>-</v>
      </c>
      <c r="S996" s="1">
        <f ca="1">IF(AND(M996="×",OR(N996="×",N996="")),DATEDIF($A$1,AA996,"d"),"-")</f>
        <v>33</v>
      </c>
      <c r="T996" s="10">
        <f t="shared" ca="1" si="219"/>
        <v>61</v>
      </c>
      <c r="U996" s="11">
        <f t="shared" si="220"/>
        <v>0.99930555555555556</v>
      </c>
      <c r="V996" s="11" t="str">
        <f t="shared" ca="1" si="221"/>
        <v>-</v>
      </c>
      <c r="W996" s="7">
        <f ca="1">IF(OR(M996="〇",N996="〇"),IF(E996&lt;=$C$1,YEAR(TODAY()),YEAR(TODAY())-1),IF(E996&lt;=$C$1,YEAR(TODAY())+1,YEAR(TODAY())))</f>
        <v>2021</v>
      </c>
      <c r="X996" s="7" t="str">
        <f t="shared" si="213"/>
        <v>1101</v>
      </c>
      <c r="Y996" s="7">
        <f ca="1">IF(H996&lt;$C$1,YEAR(TODAY())+1,YEAR(TODAY()))</f>
        <v>2021</v>
      </c>
      <c r="Z996" s="8" t="str">
        <f t="shared" si="214"/>
        <v>1231</v>
      </c>
      <c r="AA996" s="9">
        <f t="shared" ca="1" si="222"/>
        <v>44501</v>
      </c>
      <c r="AB996" s="9">
        <f t="shared" ca="1" si="223"/>
        <v>44561</v>
      </c>
    </row>
    <row r="997" spans="1:28" x14ac:dyDescent="0.7">
      <c r="A997" s="1" t="s">
        <v>1012</v>
      </c>
      <c r="B997" s="1" t="s">
        <v>60</v>
      </c>
      <c r="C997" s="1">
        <v>1</v>
      </c>
      <c r="E997" s="4">
        <v>101</v>
      </c>
      <c r="F997" s="4" t="str">
        <f t="shared" si="215"/>
        <v/>
      </c>
      <c r="G997" s="4" t="str">
        <f t="shared" si="216"/>
        <v/>
      </c>
      <c r="H997" s="4">
        <v>228</v>
      </c>
      <c r="I997" s="3">
        <v>0</v>
      </c>
      <c r="J997" s="3" t="str">
        <f t="shared" si="217"/>
        <v/>
      </c>
      <c r="K997" s="3" t="str">
        <f t="shared" si="218"/>
        <v/>
      </c>
      <c r="L997" s="11">
        <v>0.99930555555555556</v>
      </c>
      <c r="M997" s="1" t="str">
        <f ca="1">IF(E997&lt;=H997,IF(AND($C$1&gt;=E997,$C$1&lt;=H997),"〇","×"),IF(AND($C$1&gt;=E997,$C$1&lt;=F997),"〇","×"))</f>
        <v>×</v>
      </c>
      <c r="N997" s="1" t="str">
        <f>IF(E997&gt;H997,IF(AND($C$1&gt;=G997,$C$1&lt;=H997),"〇","×"),"")</f>
        <v/>
      </c>
      <c r="O997" s="1" t="str">
        <f t="shared" ca="1" si="224"/>
        <v>〇</v>
      </c>
      <c r="P997" s="1" t="str">
        <f t="shared" si="225"/>
        <v/>
      </c>
      <c r="Q997" s="1" t="str">
        <f t="shared" ca="1" si="226"/>
        <v>×</v>
      </c>
      <c r="R997" s="1" t="str">
        <f ca="1">IF(OR(M997="〇",N997="〇"),DATEDIF($A$1,AB997,"d")+1,"-")</f>
        <v>-</v>
      </c>
      <c r="S997" s="1">
        <f ca="1">IF(AND(M997="×",OR(N997="×",N997="")),DATEDIF($A$1,AA997,"d"),"-")</f>
        <v>94</v>
      </c>
      <c r="T997" s="10">
        <f t="shared" ca="1" si="219"/>
        <v>59</v>
      </c>
      <c r="U997" s="11">
        <f t="shared" si="220"/>
        <v>0.99930555555555556</v>
      </c>
      <c r="V997" s="11" t="str">
        <f t="shared" ca="1" si="221"/>
        <v>-</v>
      </c>
      <c r="W997" s="7">
        <f ca="1">IF(OR(M997="〇",N997="〇"),IF(E997&lt;=$C$1,YEAR(TODAY()),YEAR(TODAY())-1),IF(E997&lt;=$C$1,YEAR(TODAY())+1,YEAR(TODAY())))</f>
        <v>2022</v>
      </c>
      <c r="X997" s="7" t="str">
        <f t="shared" si="213"/>
        <v>0101</v>
      </c>
      <c r="Y997" s="7">
        <f ca="1">IF(H997&lt;$C$1,YEAR(TODAY())+1,YEAR(TODAY()))</f>
        <v>2022</v>
      </c>
      <c r="Z997" s="8" t="str">
        <f>TEXT(H997,"0###")</f>
        <v>0228</v>
      </c>
      <c r="AA997" s="9">
        <f t="shared" ca="1" si="222"/>
        <v>44562</v>
      </c>
      <c r="AB997" s="9">
        <f t="shared" ca="1" si="223"/>
        <v>44620</v>
      </c>
    </row>
    <row r="998" spans="1:28" x14ac:dyDescent="0.7">
      <c r="A998" s="1" t="s">
        <v>1013</v>
      </c>
      <c r="B998" s="1" t="s">
        <v>60</v>
      </c>
      <c r="C998" s="1">
        <v>1</v>
      </c>
      <c r="E998" s="4">
        <v>301</v>
      </c>
      <c r="F998" s="4" t="str">
        <f t="shared" si="215"/>
        <v/>
      </c>
      <c r="G998" s="4" t="str">
        <f t="shared" si="216"/>
        <v/>
      </c>
      <c r="H998" s="4">
        <v>420</v>
      </c>
      <c r="I998" s="3">
        <v>0</v>
      </c>
      <c r="J998" s="3" t="str">
        <f t="shared" si="217"/>
        <v/>
      </c>
      <c r="K998" s="3" t="str">
        <f t="shared" si="218"/>
        <v/>
      </c>
      <c r="L998" s="11">
        <v>0.99930555555555556</v>
      </c>
      <c r="M998" s="1" t="str">
        <f ca="1">IF(E998&lt;=H998,IF(AND($C$1&gt;=E998,$C$1&lt;=H998),"〇","×"),IF(AND($C$1&gt;=E998,$C$1&lt;=F998),"〇","×"))</f>
        <v>×</v>
      </c>
      <c r="N998" s="1" t="str">
        <f>IF(E998&gt;H998,IF(AND($C$1&gt;=G998,$C$1&lt;=H998),"〇","×"),"")</f>
        <v/>
      </c>
      <c r="O998" s="1" t="str">
        <f t="shared" ca="1" si="224"/>
        <v>〇</v>
      </c>
      <c r="P998" s="1" t="str">
        <f t="shared" si="225"/>
        <v/>
      </c>
      <c r="Q998" s="1" t="str">
        <f t="shared" ca="1" si="226"/>
        <v>×</v>
      </c>
      <c r="R998" s="1" t="str">
        <f ca="1">IF(OR(M998="〇",N998="〇"),DATEDIF($A$1,AB998,"d")+1,"-")</f>
        <v>-</v>
      </c>
      <c r="S998" s="1">
        <f ca="1">IF(AND(M998="×",OR(N998="×",N998="")),DATEDIF($A$1,AA998,"d"),"-")</f>
        <v>153</v>
      </c>
      <c r="T998" s="10">
        <f t="shared" ca="1" si="219"/>
        <v>51</v>
      </c>
      <c r="U998" s="11">
        <f t="shared" si="220"/>
        <v>0.99930555555555556</v>
      </c>
      <c r="V998" s="11" t="str">
        <f t="shared" ca="1" si="221"/>
        <v>-</v>
      </c>
      <c r="W998" s="7">
        <f ca="1">IF(OR(M998="〇",N998="〇"),IF(E998&lt;=$C$1,YEAR(TODAY()),YEAR(TODAY())-1),IF(E998&lt;=$C$1,YEAR(TODAY())+1,YEAR(TODAY())))</f>
        <v>2022</v>
      </c>
      <c r="X998" s="7" t="str">
        <f t="shared" si="213"/>
        <v>0301</v>
      </c>
      <c r="Y998" s="7">
        <f ca="1">IF(H998&lt;$C$1,YEAR(TODAY())+1,YEAR(TODAY()))</f>
        <v>2022</v>
      </c>
      <c r="Z998" s="8" t="str">
        <f t="shared" si="214"/>
        <v>0420</v>
      </c>
      <c r="AA998" s="9">
        <f t="shared" ca="1" si="222"/>
        <v>44621</v>
      </c>
      <c r="AB998" s="9">
        <f t="shared" ca="1" si="223"/>
        <v>44671</v>
      </c>
    </row>
    <row r="999" spans="1:28" x14ac:dyDescent="0.7">
      <c r="A999" s="1" t="s">
        <v>1014</v>
      </c>
      <c r="B999" s="1" t="s">
        <v>114</v>
      </c>
      <c r="C999" s="1">
        <v>1</v>
      </c>
      <c r="E999" s="4">
        <v>421</v>
      </c>
      <c r="F999" s="4" t="str">
        <f t="shared" si="215"/>
        <v/>
      </c>
      <c r="G999" s="4" t="str">
        <f t="shared" si="216"/>
        <v/>
      </c>
      <c r="H999" s="4">
        <v>530</v>
      </c>
      <c r="I999" s="3">
        <v>0</v>
      </c>
      <c r="J999" s="3" t="str">
        <f t="shared" si="217"/>
        <v/>
      </c>
      <c r="K999" s="3" t="str">
        <f t="shared" si="218"/>
        <v/>
      </c>
      <c r="L999" s="11">
        <v>0.99930555555555556</v>
      </c>
      <c r="M999" s="1" t="str">
        <f ca="1">IF(E999&lt;=H999,IF(AND($C$1&gt;=E999,$C$1&lt;=H999),"〇","×"),IF(AND($C$1&gt;=E999,$C$1&lt;=F999),"〇","×"))</f>
        <v>×</v>
      </c>
      <c r="N999" s="1" t="str">
        <f>IF(E999&gt;H999,IF(AND($C$1&gt;=G999,$C$1&lt;=H999),"〇","×"),"")</f>
        <v/>
      </c>
      <c r="O999" s="1" t="str">
        <f t="shared" ca="1" si="224"/>
        <v>〇</v>
      </c>
      <c r="P999" s="1" t="str">
        <f t="shared" si="225"/>
        <v/>
      </c>
      <c r="Q999" s="1" t="str">
        <f t="shared" ca="1" si="226"/>
        <v>×</v>
      </c>
      <c r="R999" s="1" t="str">
        <f ca="1">IF(OR(M999="〇",N999="〇"),DATEDIF($A$1,AB999,"d")+1,"-")</f>
        <v>-</v>
      </c>
      <c r="S999" s="1">
        <f ca="1">IF(AND(M999="×",OR(N999="×",N999="")),DATEDIF($A$1,AA999,"d"),"-")</f>
        <v>204</v>
      </c>
      <c r="T999" s="10">
        <f t="shared" ca="1" si="219"/>
        <v>40</v>
      </c>
      <c r="U999" s="11">
        <f>IF(I999&lt;L999,L999-I999,I999-L999)</f>
        <v>0.99930555555555556</v>
      </c>
      <c r="V999" s="11" t="str">
        <f t="shared" ca="1" si="221"/>
        <v>-</v>
      </c>
      <c r="W999" s="7">
        <f ca="1">IF(OR(M999="〇",N999="〇"),IF(E999&lt;=$C$1,YEAR(TODAY()),YEAR(TODAY())-1),IF(E999&lt;=$C$1,YEAR(TODAY())+1,YEAR(TODAY())))</f>
        <v>2022</v>
      </c>
      <c r="X999" s="7" t="str">
        <f t="shared" si="213"/>
        <v>0421</v>
      </c>
      <c r="Y999" s="7">
        <f ca="1">IF(H999&lt;$C$1,YEAR(TODAY())+1,YEAR(TODAY()))</f>
        <v>2022</v>
      </c>
      <c r="Z999" s="8" t="str">
        <f t="shared" si="214"/>
        <v>0530</v>
      </c>
      <c r="AA999" s="9">
        <f t="shared" ca="1" si="222"/>
        <v>44672</v>
      </c>
      <c r="AB999" s="9">
        <f t="shared" ca="1" si="223"/>
        <v>44711</v>
      </c>
    </row>
    <row r="1000" spans="1:28" x14ac:dyDescent="0.7">
      <c r="A1000" s="1" t="s">
        <v>1015</v>
      </c>
      <c r="B1000" s="1" t="s">
        <v>114</v>
      </c>
      <c r="C1000" s="1">
        <v>3</v>
      </c>
      <c r="E1000" s="4">
        <v>601</v>
      </c>
      <c r="F1000" s="4" t="str">
        <f t="shared" si="215"/>
        <v/>
      </c>
      <c r="G1000" s="4" t="str">
        <f t="shared" si="216"/>
        <v/>
      </c>
      <c r="H1000" s="4">
        <v>720</v>
      </c>
      <c r="I1000" s="3">
        <v>0</v>
      </c>
      <c r="J1000" s="3" t="str">
        <f t="shared" si="217"/>
        <v/>
      </c>
      <c r="K1000" s="3" t="str">
        <f t="shared" si="218"/>
        <v/>
      </c>
      <c r="L1000" s="11">
        <v>0.99930555555555556</v>
      </c>
      <c r="M1000" s="1" t="str">
        <f ca="1">IF(E1000&lt;=H1000,IF(AND($C$1&gt;=E1000,$C$1&lt;=H1000),"〇","×"),IF(AND($C$1&gt;=E1000,$C$1&lt;=F1000),"〇","×"))</f>
        <v>×</v>
      </c>
      <c r="N1000" s="1" t="str">
        <f>IF(E1000&gt;H1000,IF(AND($C$1&gt;=G1000,$C$1&lt;=H1000),"〇","×"),"")</f>
        <v/>
      </c>
      <c r="O1000" s="1" t="str">
        <f t="shared" ca="1" si="224"/>
        <v>〇</v>
      </c>
      <c r="P1000" s="1" t="str">
        <f t="shared" si="225"/>
        <v/>
      </c>
      <c r="Q1000" s="1" t="str">
        <f t="shared" ca="1" si="226"/>
        <v>×</v>
      </c>
      <c r="R1000" s="1" t="str">
        <f ca="1">IF(OR(M1000="〇",N1000="〇"),DATEDIF($A$1,AB1000,"d")+1,"-")</f>
        <v>-</v>
      </c>
      <c r="S1000" s="1">
        <f ca="1">IF(AND(M1000="×",OR(N1000="×",N1000="")),DATEDIF($A$1,AA1000,"d"),"-")</f>
        <v>245</v>
      </c>
      <c r="T1000" s="10">
        <f t="shared" ca="1" si="219"/>
        <v>50</v>
      </c>
      <c r="U1000" s="11">
        <f t="shared" si="220"/>
        <v>0.99930555555555556</v>
      </c>
      <c r="V1000" s="11" t="str">
        <f t="shared" ca="1" si="221"/>
        <v>-</v>
      </c>
      <c r="W1000" s="7">
        <f ca="1">IF(OR(M1000="〇",N1000="〇"),IF(E1000&lt;=$C$1,YEAR(TODAY()),YEAR(TODAY())-1),IF(E1000&lt;=$C$1,YEAR(TODAY())+1,YEAR(TODAY())))</f>
        <v>2022</v>
      </c>
      <c r="X1000" s="7" t="str">
        <f t="shared" si="213"/>
        <v>0601</v>
      </c>
      <c r="Y1000" s="7">
        <f ca="1">IF(H1000&lt;$C$1,YEAR(TODAY())+1,YEAR(TODAY()))</f>
        <v>2022</v>
      </c>
      <c r="Z1000" s="8" t="str">
        <f t="shared" si="214"/>
        <v>0720</v>
      </c>
      <c r="AA1000" s="9">
        <f t="shared" ca="1" si="222"/>
        <v>44713</v>
      </c>
      <c r="AB1000" s="9">
        <f t="shared" ca="1" si="223"/>
        <v>44762</v>
      </c>
    </row>
    <row r="1001" spans="1:28" x14ac:dyDescent="0.7">
      <c r="A1001" s="1" t="s">
        <v>1016</v>
      </c>
      <c r="B1001" s="1" t="s">
        <v>116</v>
      </c>
      <c r="C1001" s="1">
        <v>1</v>
      </c>
      <c r="E1001" s="4">
        <v>721</v>
      </c>
      <c r="F1001" s="4" t="str">
        <f t="shared" si="215"/>
        <v/>
      </c>
      <c r="G1001" s="4" t="str">
        <f t="shared" si="216"/>
        <v/>
      </c>
      <c r="H1001" s="4">
        <v>831</v>
      </c>
      <c r="I1001" s="3">
        <v>0</v>
      </c>
      <c r="J1001" s="3" t="str">
        <f t="shared" si="217"/>
        <v/>
      </c>
      <c r="K1001" s="3" t="str">
        <f t="shared" si="218"/>
        <v/>
      </c>
      <c r="L1001" s="11">
        <v>0.99930555555555556</v>
      </c>
      <c r="M1001" s="1" t="str">
        <f ca="1">IF(E1001&lt;=H1001,IF(AND($C$1&gt;=E1001,$C$1&lt;=H1001),"〇","×"),IF(AND($C$1&gt;=E1001,$C$1&lt;=F1001),"〇","×"))</f>
        <v>×</v>
      </c>
      <c r="N1001" s="1" t="str">
        <f>IF(E1001&gt;H1001,IF(AND($C$1&gt;=G1001,$C$1&lt;=H1001),"〇","×"),"")</f>
        <v/>
      </c>
      <c r="O1001" s="1" t="str">
        <f t="shared" ca="1" si="224"/>
        <v>〇</v>
      </c>
      <c r="P1001" s="1" t="str">
        <f t="shared" si="225"/>
        <v/>
      </c>
      <c r="Q1001" s="1" t="str">
        <f t="shared" ca="1" si="226"/>
        <v>×</v>
      </c>
      <c r="R1001" s="1" t="str">
        <f ca="1">IF(OR(M1001="〇",N1001="〇"),DATEDIF($A$1,AB1001,"d")+1,"-")</f>
        <v>-</v>
      </c>
      <c r="S1001" s="1">
        <f ca="1">IF(AND(M1001="×",OR(N1001="×",N1001="")),DATEDIF($A$1,AA1001,"d"),"-")</f>
        <v>295</v>
      </c>
      <c r="T1001" s="10">
        <f t="shared" ca="1" si="219"/>
        <v>42</v>
      </c>
      <c r="U1001" s="11">
        <f t="shared" si="220"/>
        <v>0.99930555555555556</v>
      </c>
      <c r="V1001" s="11" t="str">
        <f t="shared" ca="1" si="221"/>
        <v>-</v>
      </c>
      <c r="W1001" s="7">
        <f ca="1">IF(OR(M1001="〇",N1001="〇"),IF(E1001&lt;=$C$1,YEAR(TODAY()),YEAR(TODAY())-1),IF(E1001&lt;=$C$1,YEAR(TODAY())+1,YEAR(TODAY())))</f>
        <v>2022</v>
      </c>
      <c r="X1001" s="7" t="str">
        <f t="shared" si="213"/>
        <v>0721</v>
      </c>
      <c r="Y1001" s="7">
        <f ca="1">IF(H1001&lt;$C$1,YEAR(TODAY())+1,YEAR(TODAY()))</f>
        <v>2022</v>
      </c>
      <c r="Z1001" s="8" t="str">
        <f t="shared" si="214"/>
        <v>0831</v>
      </c>
      <c r="AA1001" s="9">
        <f t="shared" ca="1" si="222"/>
        <v>44763</v>
      </c>
      <c r="AB1001" s="9">
        <f t="shared" ca="1" si="223"/>
        <v>44804</v>
      </c>
    </row>
    <row r="1002" spans="1:28" x14ac:dyDescent="0.7">
      <c r="A1002" s="1" t="s">
        <v>1017</v>
      </c>
      <c r="B1002" s="1" t="s">
        <v>60</v>
      </c>
      <c r="C1002" s="1">
        <v>1</v>
      </c>
      <c r="E1002" s="4">
        <v>901</v>
      </c>
      <c r="F1002" s="4" t="str">
        <f t="shared" si="215"/>
        <v/>
      </c>
      <c r="G1002" s="4" t="str">
        <f t="shared" si="216"/>
        <v/>
      </c>
      <c r="H1002" s="4">
        <v>1031</v>
      </c>
      <c r="I1002" s="3">
        <v>0</v>
      </c>
      <c r="J1002" s="3" t="str">
        <f t="shared" si="217"/>
        <v/>
      </c>
      <c r="K1002" s="3" t="str">
        <f t="shared" si="218"/>
        <v/>
      </c>
      <c r="L1002" s="11">
        <v>0.99930555555555556</v>
      </c>
      <c r="M1002" s="1" t="str">
        <f ca="1">IF(E1002&lt;=H1002,IF(AND($C$1&gt;=E1002,$C$1&lt;=H1002),"〇","×"),IF(AND($C$1&gt;=E1002,$C$1&lt;=F1002),"〇","×"))</f>
        <v>〇</v>
      </c>
      <c r="N1002" s="1" t="str">
        <f>IF(E1002&gt;H1002,IF(AND($C$1&gt;=G1002,$C$1&lt;=H1002),"〇","×"),"")</f>
        <v/>
      </c>
      <c r="O1002" s="1" t="str">
        <f t="shared" ca="1" si="224"/>
        <v>〇</v>
      </c>
      <c r="P1002" s="1" t="str">
        <f t="shared" si="225"/>
        <v/>
      </c>
      <c r="Q1002" s="1" t="str">
        <f t="shared" ca="1" si="226"/>
        <v>◎</v>
      </c>
      <c r="R1002" s="1">
        <f ca="1">IF(OR(M1002="〇",N1002="〇"),DATEDIF($A$1,AB1002,"d")+1,"-")</f>
        <v>33</v>
      </c>
      <c r="S1002" s="1" t="str">
        <f ca="1">IF(AND(M1002="×",OR(N1002="×",N1002="")),DATEDIF($A$1,AA1002,"d"),"-")</f>
        <v>-</v>
      </c>
      <c r="T1002" s="10">
        <f t="shared" ca="1" si="219"/>
        <v>61</v>
      </c>
      <c r="U1002" s="11">
        <f t="shared" si="220"/>
        <v>0.99930555555555556</v>
      </c>
      <c r="V1002" s="11" t="str">
        <f t="shared" ca="1" si="221"/>
        <v>いつでも</v>
      </c>
      <c r="W1002" s="7">
        <f ca="1">IF(OR(M1002="〇",N1002="〇"),IF(E1002&lt;=$C$1,YEAR(TODAY()),YEAR(TODAY())-1),IF(E1002&lt;=$C$1,YEAR(TODAY())+1,YEAR(TODAY())))</f>
        <v>2021</v>
      </c>
      <c r="X1002" s="7" t="str">
        <f t="shared" si="213"/>
        <v>0901</v>
      </c>
      <c r="Y1002" s="7">
        <f ca="1">IF(H1002&lt;$C$1,YEAR(TODAY())+1,YEAR(TODAY()))</f>
        <v>2021</v>
      </c>
      <c r="Z1002" s="8" t="str">
        <f t="shared" si="214"/>
        <v>1031</v>
      </c>
      <c r="AA1002" s="9">
        <f t="shared" ca="1" si="222"/>
        <v>44440</v>
      </c>
      <c r="AB1002" s="9">
        <f t="shared" ca="1" si="223"/>
        <v>44500</v>
      </c>
    </row>
    <row r="1003" spans="1:28" x14ac:dyDescent="0.7">
      <c r="A1003" s="1" t="s">
        <v>1018</v>
      </c>
      <c r="B1003" s="1" t="s">
        <v>60</v>
      </c>
      <c r="C1003" s="1">
        <v>1</v>
      </c>
      <c r="E1003" s="4">
        <v>1101</v>
      </c>
      <c r="F1003" s="4" t="str">
        <f t="shared" si="215"/>
        <v/>
      </c>
      <c r="G1003" s="4" t="str">
        <f t="shared" si="216"/>
        <v/>
      </c>
      <c r="H1003" s="4">
        <v>1231</v>
      </c>
      <c r="I1003" s="3">
        <v>0</v>
      </c>
      <c r="J1003" s="3" t="str">
        <f t="shared" si="217"/>
        <v/>
      </c>
      <c r="K1003" s="3" t="str">
        <f t="shared" si="218"/>
        <v/>
      </c>
      <c r="L1003" s="11">
        <v>0.99930555555555556</v>
      </c>
      <c r="M1003" s="1" t="str">
        <f ca="1">IF(E1003&lt;=H1003,IF(AND($C$1&gt;=E1003,$C$1&lt;=H1003),"〇","×"),IF(AND($C$1&gt;=E1003,$C$1&lt;=F1003),"〇","×"))</f>
        <v>×</v>
      </c>
      <c r="N1003" s="1" t="str">
        <f>IF(E1003&gt;H1003,IF(AND($C$1&gt;=G1003,$C$1&lt;=H1003),"〇","×"),"")</f>
        <v/>
      </c>
      <c r="O1003" s="1" t="str">
        <f t="shared" ca="1" si="224"/>
        <v>〇</v>
      </c>
      <c r="P1003" s="1" t="str">
        <f t="shared" si="225"/>
        <v/>
      </c>
      <c r="Q1003" s="1" t="str">
        <f t="shared" ca="1" si="226"/>
        <v>×</v>
      </c>
      <c r="R1003" s="1" t="str">
        <f ca="1">IF(OR(M1003="〇",N1003="〇"),DATEDIF($A$1,AB1003,"d")+1,"-")</f>
        <v>-</v>
      </c>
      <c r="S1003" s="1">
        <f ca="1">IF(AND(M1003="×",OR(N1003="×",N1003="")),DATEDIF($A$1,AA1003,"d"),"-")</f>
        <v>33</v>
      </c>
      <c r="T1003" s="10">
        <f t="shared" ca="1" si="219"/>
        <v>61</v>
      </c>
      <c r="U1003" s="11">
        <f t="shared" si="220"/>
        <v>0.99930555555555556</v>
      </c>
      <c r="V1003" s="11" t="str">
        <f t="shared" ca="1" si="221"/>
        <v>-</v>
      </c>
      <c r="W1003" s="7">
        <f ca="1">IF(OR(M1003="〇",N1003="〇"),IF(E1003&lt;=$C$1,YEAR(TODAY()),YEAR(TODAY())-1),IF(E1003&lt;=$C$1,YEAR(TODAY())+1,YEAR(TODAY())))</f>
        <v>2021</v>
      </c>
      <c r="X1003" s="7" t="str">
        <f t="shared" si="213"/>
        <v>1101</v>
      </c>
      <c r="Y1003" s="7">
        <f ca="1">IF(H1003&lt;$C$1,YEAR(TODAY())+1,YEAR(TODAY()))</f>
        <v>2021</v>
      </c>
      <c r="Z1003" s="8" t="str">
        <f t="shared" si="214"/>
        <v>1231</v>
      </c>
      <c r="AA1003" s="9">
        <f t="shared" ca="1" si="222"/>
        <v>44501</v>
      </c>
      <c r="AB1003" s="9">
        <f t="shared" ca="1" si="223"/>
        <v>44561</v>
      </c>
    </row>
  </sheetData>
  <autoFilter ref="A3:AB1003" xr:uid="{A2D39960-8550-4A31-8A0E-F57ABCD903F5}"/>
  <phoneticPr fontId="1"/>
  <dataValidations count="2">
    <dataValidation type="list" allowBlank="1" showInputMessage="1" showErrorMessage="1" sqref="B4:B1003" xr:uid="{A2775474-7829-4741-B117-C8CAF87AC874}">
      <formula1>"太平洋側の船上,太平洋側の南の島,日本海側の船上,日本海側の岩場,森の渓流"</formula1>
    </dataValidation>
    <dataValidation type="list" allowBlank="1" showInputMessage="1" showErrorMessage="1" sqref="C4:C1003" xr:uid="{231C894E-B8C4-4932-80E0-9AAED392CBCD}">
      <formula1>"1,2,3,4,5"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B1D47-358E-4D38-BC94-7DE6B5838434}">
  <dimension ref="A1:K10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2" sqref="L2"/>
    </sheetView>
  </sheetViews>
  <sheetFormatPr defaultRowHeight="17.649999999999999" x14ac:dyDescent="0.7"/>
  <cols>
    <col min="1" max="2" width="14.5625" style="1" customWidth="1"/>
    <col min="3" max="3" width="9" style="1"/>
    <col min="4" max="4" width="16.5625" style="1" customWidth="1"/>
    <col min="5" max="5" width="25.5625" style="1" customWidth="1"/>
    <col min="6" max="6" width="9" style="1"/>
    <col min="7" max="7" width="18.0625" style="1" bestFit="1" customWidth="1"/>
    <col min="8" max="11" width="9.5625" style="1" customWidth="1"/>
  </cols>
  <sheetData>
    <row r="1" spans="1:11" x14ac:dyDescent="0.7">
      <c r="A1" s="5" t="s">
        <v>15</v>
      </c>
      <c r="B1" s="2" t="s">
        <v>0</v>
      </c>
      <c r="C1" s="2" t="s">
        <v>1</v>
      </c>
      <c r="D1" s="2" t="s">
        <v>2</v>
      </c>
      <c r="E1" s="2" t="s">
        <v>74</v>
      </c>
      <c r="F1" s="2" t="s">
        <v>1028</v>
      </c>
      <c r="G1" s="2" t="s">
        <v>1031</v>
      </c>
      <c r="H1" s="2" t="s">
        <v>3</v>
      </c>
      <c r="I1" s="2" t="s">
        <v>4</v>
      </c>
      <c r="J1" s="2" t="s">
        <v>5</v>
      </c>
      <c r="K1" s="2" t="s">
        <v>6</v>
      </c>
    </row>
    <row r="2" spans="1:11" x14ac:dyDescent="0.7">
      <c r="A2" s="1" t="str">
        <f ca="1">判定処理!Q4</f>
        <v>×</v>
      </c>
      <c r="B2" s="1" t="str">
        <f>判定処理!A4</f>
        <v>No.0001</v>
      </c>
      <c r="C2" s="1">
        <f>判定処理!C4</f>
        <v>4</v>
      </c>
      <c r="D2" s="1" t="str">
        <f>判定処理!B4</f>
        <v>森の渓流</v>
      </c>
      <c r="E2" s="1">
        <f>判定処理!D4</f>
        <v>0</v>
      </c>
      <c r="F2" s="1" t="str">
        <f ca="1">判定処理!R4</f>
        <v>-</v>
      </c>
      <c r="G2" s="11" t="str">
        <f ca="1">判定処理!V4</f>
        <v>-</v>
      </c>
      <c r="H2" s="1">
        <f>判定処理!E4</f>
        <v>1001</v>
      </c>
      <c r="I2" s="1">
        <f>判定処理!H4</f>
        <v>630</v>
      </c>
      <c r="J2" s="3">
        <f>判定処理!I4</f>
        <v>0.16666666666666666</v>
      </c>
      <c r="K2" s="3">
        <f>判定処理!L4</f>
        <v>0.375</v>
      </c>
    </row>
    <row r="3" spans="1:11" x14ac:dyDescent="0.7">
      <c r="A3" s="1" t="str">
        <f ca="1">判定処理!Q5</f>
        <v>×</v>
      </c>
      <c r="B3" s="1" t="str">
        <f>判定処理!A5</f>
        <v>No.0002</v>
      </c>
      <c r="C3" s="1">
        <f>判定処理!C5</f>
        <v>4</v>
      </c>
      <c r="D3" s="1" t="str">
        <f>判定処理!B5</f>
        <v>森の渓流</v>
      </c>
      <c r="E3" s="1">
        <f>判定処理!D5</f>
        <v>0</v>
      </c>
      <c r="F3" s="1" t="str">
        <f ca="1">判定処理!R5</f>
        <v>-</v>
      </c>
      <c r="G3" s="11" t="str">
        <f ca="1">判定処理!V5</f>
        <v>-</v>
      </c>
      <c r="H3" s="1">
        <f>判定処理!E5</f>
        <v>1001</v>
      </c>
      <c r="I3" s="1">
        <f>判定処理!H5</f>
        <v>630</v>
      </c>
      <c r="J3" s="3">
        <f>判定処理!I5</f>
        <v>0.375</v>
      </c>
      <c r="K3" s="3">
        <f>判定処理!L5</f>
        <v>0.75</v>
      </c>
    </row>
    <row r="4" spans="1:11" x14ac:dyDescent="0.7">
      <c r="A4" s="1" t="str">
        <f ca="1">判定処理!Q6</f>
        <v>×</v>
      </c>
      <c r="B4" s="1" t="str">
        <f>判定処理!A6</f>
        <v>No.0003</v>
      </c>
      <c r="C4" s="1">
        <f>判定処理!C6</f>
        <v>5</v>
      </c>
      <c r="D4" s="1" t="str">
        <f>判定処理!B6</f>
        <v>森の渓流</v>
      </c>
      <c r="E4" s="1">
        <f>判定処理!D6</f>
        <v>0</v>
      </c>
      <c r="F4" s="1" t="str">
        <f ca="1">判定処理!R6</f>
        <v>-</v>
      </c>
      <c r="G4" s="11" t="str">
        <f ca="1">判定処理!V6</f>
        <v>-</v>
      </c>
      <c r="H4" s="1">
        <f>判定処理!E6</f>
        <v>1001</v>
      </c>
      <c r="I4" s="1">
        <f>判定処理!H6</f>
        <v>630</v>
      </c>
      <c r="J4" s="3">
        <f>判定処理!I6</f>
        <v>0.75</v>
      </c>
      <c r="K4" s="3">
        <f>判定処理!L6</f>
        <v>0.16666666666666666</v>
      </c>
    </row>
    <row r="5" spans="1:11" x14ac:dyDescent="0.7">
      <c r="A5" s="1" t="str">
        <f ca="1">判定処理!Q7</f>
        <v>×</v>
      </c>
      <c r="B5" s="1" t="str">
        <f>判定処理!A7</f>
        <v>No.0004</v>
      </c>
      <c r="C5" s="1">
        <f>判定処理!C7</f>
        <v>2</v>
      </c>
      <c r="D5" s="1" t="str">
        <f>判定処理!B7</f>
        <v>森の渓流</v>
      </c>
      <c r="E5" s="1">
        <f>判定処理!D7</f>
        <v>0</v>
      </c>
      <c r="F5" s="1">
        <f ca="1">判定処理!R7</f>
        <v>94</v>
      </c>
      <c r="G5" s="11" t="str">
        <f ca="1">判定処理!V7</f>
        <v>-</v>
      </c>
      <c r="H5" s="1">
        <f>判定処理!E7</f>
        <v>301</v>
      </c>
      <c r="I5" s="1">
        <f>判定処理!H7</f>
        <v>1231</v>
      </c>
      <c r="J5" s="3">
        <f>判定処理!I7</f>
        <v>0.20833333333333334</v>
      </c>
      <c r="K5" s="3">
        <f>判定処理!L7</f>
        <v>0.41666666666666669</v>
      </c>
    </row>
    <row r="6" spans="1:11" x14ac:dyDescent="0.7">
      <c r="A6" s="1" t="str">
        <f ca="1">判定処理!Q8</f>
        <v>◎</v>
      </c>
      <c r="B6" s="1" t="str">
        <f>判定処理!A8</f>
        <v>No.0005</v>
      </c>
      <c r="C6" s="1">
        <f>判定処理!C8</f>
        <v>2</v>
      </c>
      <c r="D6" s="1" t="str">
        <f>判定処理!B8</f>
        <v>森の渓流</v>
      </c>
      <c r="E6" s="1">
        <f>判定処理!D8</f>
        <v>0</v>
      </c>
      <c r="F6" s="1">
        <f ca="1">判定処理!R8</f>
        <v>2</v>
      </c>
      <c r="G6" s="11">
        <f ca="1">判定処理!V8</f>
        <v>0.25533587962612125</v>
      </c>
      <c r="H6" s="1">
        <f>判定処理!E8</f>
        <v>301</v>
      </c>
      <c r="I6" s="1">
        <f>判定処理!H8</f>
        <v>930</v>
      </c>
      <c r="J6" s="3">
        <f>判定処理!I8</f>
        <v>0.41666666666666669</v>
      </c>
      <c r="K6" s="3">
        <f>判定処理!L8</f>
        <v>0.83333333333333337</v>
      </c>
    </row>
    <row r="7" spans="1:11" x14ac:dyDescent="0.7">
      <c r="A7" s="1" t="str">
        <f ca="1">判定処理!Q9</f>
        <v>×</v>
      </c>
      <c r="B7" s="1" t="str">
        <f>判定処理!A9</f>
        <v>No.0006</v>
      </c>
      <c r="C7" s="1">
        <f>判定処理!C9</f>
        <v>3</v>
      </c>
      <c r="D7" s="1" t="str">
        <f>判定処理!B9</f>
        <v>森の渓流</v>
      </c>
      <c r="E7" s="1">
        <f>判定処理!D9</f>
        <v>0</v>
      </c>
      <c r="F7" s="1">
        <f ca="1">判定処理!R9</f>
        <v>2</v>
      </c>
      <c r="G7" s="11" t="str">
        <f ca="1">判定処理!V9</f>
        <v>-</v>
      </c>
      <c r="H7" s="1">
        <f>判定処理!E9</f>
        <v>301</v>
      </c>
      <c r="I7" s="1">
        <f>判定処理!H9</f>
        <v>930</v>
      </c>
      <c r="J7" s="3">
        <f>判定処理!I9</f>
        <v>0.83333333333333337</v>
      </c>
      <c r="K7" s="3">
        <f>判定処理!L9</f>
        <v>0.20833333333333334</v>
      </c>
    </row>
    <row r="8" spans="1:11" x14ac:dyDescent="0.7">
      <c r="A8" s="1" t="str">
        <f ca="1">判定処理!Q10</f>
        <v>×</v>
      </c>
      <c r="B8" s="1" t="str">
        <f>判定処理!A10</f>
        <v>No.0007</v>
      </c>
      <c r="C8" s="1">
        <f>判定処理!C10</f>
        <v>3</v>
      </c>
      <c r="D8" s="1" t="str">
        <f>判定処理!B10</f>
        <v>森の渓流</v>
      </c>
      <c r="E8" s="1">
        <f>判定処理!D10</f>
        <v>0</v>
      </c>
      <c r="F8" s="1">
        <f ca="1">判定処理!R10</f>
        <v>32</v>
      </c>
      <c r="G8" s="11" t="str">
        <f ca="1">判定処理!V10</f>
        <v>-</v>
      </c>
      <c r="H8" s="1">
        <f>判定処理!E10</f>
        <v>501</v>
      </c>
      <c r="I8" s="1">
        <f>判定処理!H10</f>
        <v>1030</v>
      </c>
      <c r="J8" s="3">
        <f>判定処理!I10</f>
        <v>0.25</v>
      </c>
      <c r="K8" s="3">
        <f>判定処理!L10</f>
        <v>0.45833333333333331</v>
      </c>
    </row>
    <row r="9" spans="1:11" x14ac:dyDescent="0.7">
      <c r="A9" s="1" t="str">
        <f ca="1">判定処理!Q11</f>
        <v>◎</v>
      </c>
      <c r="B9" s="1" t="str">
        <f>判定処理!A11</f>
        <v>No.0008</v>
      </c>
      <c r="C9" s="1">
        <f>判定処理!C11</f>
        <v>5</v>
      </c>
      <c r="D9" s="1" t="str">
        <f>判定処理!B11</f>
        <v>森の渓流</v>
      </c>
      <c r="E9" s="1">
        <f>判定処理!D11</f>
        <v>0</v>
      </c>
      <c r="F9" s="1">
        <f ca="1">判定処理!R11</f>
        <v>32</v>
      </c>
      <c r="G9" s="11">
        <f ca="1">判定処理!V11</f>
        <v>0.29700254629278788</v>
      </c>
      <c r="H9" s="1">
        <f>判定処理!E11</f>
        <v>501</v>
      </c>
      <c r="I9" s="1">
        <f>判定処理!H11</f>
        <v>1030</v>
      </c>
      <c r="J9" s="3">
        <f>判定処理!I11</f>
        <v>0.45833333333333331</v>
      </c>
      <c r="K9" s="3">
        <f>判定処理!L11</f>
        <v>0.875</v>
      </c>
    </row>
    <row r="10" spans="1:11" x14ac:dyDescent="0.7">
      <c r="A10" s="1" t="str">
        <f ca="1">判定処理!Q12</f>
        <v>×</v>
      </c>
      <c r="B10" s="1" t="str">
        <f>判定処理!A12</f>
        <v>No.0009</v>
      </c>
      <c r="C10" s="1">
        <f>判定処理!C12</f>
        <v>5</v>
      </c>
      <c r="D10" s="1" t="str">
        <f>判定処理!B12</f>
        <v>森の渓流</v>
      </c>
      <c r="E10" s="1">
        <f>判定処理!D12</f>
        <v>0</v>
      </c>
      <c r="F10" s="1">
        <f ca="1">判定処理!R12</f>
        <v>32</v>
      </c>
      <c r="G10" s="11" t="str">
        <f ca="1">判定処理!V12</f>
        <v>-</v>
      </c>
      <c r="H10" s="1">
        <f>判定処理!E12</f>
        <v>501</v>
      </c>
      <c r="I10" s="1">
        <f>判定処理!H12</f>
        <v>1030</v>
      </c>
      <c r="J10" s="3">
        <f>判定処理!I12</f>
        <v>0.875</v>
      </c>
      <c r="K10" s="3">
        <f>判定処理!L12</f>
        <v>0.25</v>
      </c>
    </row>
    <row r="11" spans="1:11" x14ac:dyDescent="0.7">
      <c r="A11" s="1" t="str">
        <f ca="1">判定処理!Q13</f>
        <v>×</v>
      </c>
      <c r="B11" s="1" t="str">
        <f>判定処理!A13</f>
        <v>No.0010</v>
      </c>
      <c r="C11" s="1">
        <f>判定処理!C13</f>
        <v>2</v>
      </c>
      <c r="D11" s="1" t="str">
        <f>判定処理!B13</f>
        <v>森の渓流</v>
      </c>
      <c r="E11" s="1">
        <f>判定処理!D13</f>
        <v>0</v>
      </c>
      <c r="F11" s="1">
        <f ca="1">判定処理!R13</f>
        <v>94</v>
      </c>
      <c r="G11" s="11" t="str">
        <f ca="1">判定処理!V13</f>
        <v>-</v>
      </c>
      <c r="H11" s="1">
        <f>判定処理!E13</f>
        <v>101</v>
      </c>
      <c r="I11" s="1">
        <f>判定処理!H13</f>
        <v>1231</v>
      </c>
      <c r="J11" s="3">
        <f>判定処理!I13</f>
        <v>0.29166666666666669</v>
      </c>
      <c r="K11" s="3">
        <f>判定処理!L13</f>
        <v>0.5</v>
      </c>
    </row>
    <row r="12" spans="1:11" x14ac:dyDescent="0.7">
      <c r="A12" s="1" t="str">
        <f ca="1">判定処理!Q14</f>
        <v>×</v>
      </c>
      <c r="B12" s="1" t="str">
        <f>判定処理!A14</f>
        <v>No.0011</v>
      </c>
      <c r="C12" s="1">
        <f>判定処理!C14</f>
        <v>4</v>
      </c>
      <c r="D12" s="1" t="str">
        <f>判定処理!B14</f>
        <v>森の渓流</v>
      </c>
      <c r="E12" s="1">
        <f>判定処理!D14</f>
        <v>0</v>
      </c>
      <c r="F12" s="1" t="str">
        <f ca="1">判定処理!R14</f>
        <v>-</v>
      </c>
      <c r="G12" s="11" t="str">
        <f ca="1">判定処理!V14</f>
        <v>-</v>
      </c>
      <c r="H12" s="1">
        <f>判定処理!E14</f>
        <v>1101</v>
      </c>
      <c r="I12" s="1">
        <f>判定処理!H14</f>
        <v>430</v>
      </c>
      <c r="J12" s="3">
        <f>判定処理!I14</f>
        <v>0.5</v>
      </c>
      <c r="K12" s="3">
        <f>判定処理!L14</f>
        <v>0.91666666666666663</v>
      </c>
    </row>
    <row r="13" spans="1:11" x14ac:dyDescent="0.7">
      <c r="A13" s="1" t="str">
        <f ca="1">判定処理!Q15</f>
        <v>×</v>
      </c>
      <c r="B13" s="1" t="str">
        <f>判定処理!A15</f>
        <v>No.0012</v>
      </c>
      <c r="C13" s="1">
        <f>判定処理!C15</f>
        <v>4</v>
      </c>
      <c r="D13" s="1" t="str">
        <f>判定処理!B15</f>
        <v>森の渓流</v>
      </c>
      <c r="E13" s="1">
        <f>判定処理!D15</f>
        <v>0</v>
      </c>
      <c r="F13" s="1">
        <f ca="1">判定処理!R15</f>
        <v>94</v>
      </c>
      <c r="G13" s="11" t="str">
        <f ca="1">判定処理!V15</f>
        <v>-</v>
      </c>
      <c r="H13" s="1">
        <f>判定処理!E15</f>
        <v>101</v>
      </c>
      <c r="I13" s="1">
        <f>判定処理!H15</f>
        <v>1231</v>
      </c>
      <c r="J13" s="3">
        <f>判定処理!I15</f>
        <v>0.91666666666666663</v>
      </c>
      <c r="K13" s="3">
        <f>判定処理!L15</f>
        <v>0.29166666666666669</v>
      </c>
    </row>
    <row r="14" spans="1:11" x14ac:dyDescent="0.7">
      <c r="A14" s="1" t="str">
        <f ca="1">判定処理!Q16</f>
        <v>×</v>
      </c>
      <c r="B14" s="1" t="str">
        <f>判定処理!A16</f>
        <v>No.0013</v>
      </c>
      <c r="C14" s="1">
        <f>判定処理!C16</f>
        <v>5</v>
      </c>
      <c r="D14" s="1" t="str">
        <f>判定処理!B16</f>
        <v>森の渓流</v>
      </c>
      <c r="E14" s="1">
        <f>判定処理!D16</f>
        <v>0</v>
      </c>
      <c r="F14" s="1">
        <f ca="1">判定処理!R16</f>
        <v>94</v>
      </c>
      <c r="G14" s="11" t="str">
        <f ca="1">判定処理!V16</f>
        <v>-</v>
      </c>
      <c r="H14" s="1">
        <f>判定処理!E16</f>
        <v>101</v>
      </c>
      <c r="I14" s="1">
        <f>判定処理!H16</f>
        <v>1231</v>
      </c>
      <c r="J14" s="3">
        <f>判定処理!I16</f>
        <v>0.91666666666666663</v>
      </c>
      <c r="K14" s="3">
        <f>判定処理!L16</f>
        <v>0.29166666666666669</v>
      </c>
    </row>
    <row r="15" spans="1:11" x14ac:dyDescent="0.7">
      <c r="A15" s="1" t="str">
        <f ca="1">判定処理!Q17</f>
        <v>◎</v>
      </c>
      <c r="B15" s="1" t="str">
        <f>判定処理!A17</f>
        <v>No.0014</v>
      </c>
      <c r="C15" s="1">
        <f>判定処理!C17</f>
        <v>1</v>
      </c>
      <c r="D15" s="1" t="str">
        <f>判定処理!B17</f>
        <v>森の渓流</v>
      </c>
      <c r="E15" s="1">
        <f>判定処理!D17</f>
        <v>0</v>
      </c>
      <c r="F15" s="1">
        <f ca="1">判定処理!R17</f>
        <v>94</v>
      </c>
      <c r="G15" s="11" t="str">
        <f ca="1">判定処理!V17</f>
        <v>いつでも</v>
      </c>
      <c r="H15" s="1">
        <f>判定処理!E17</f>
        <v>101</v>
      </c>
      <c r="I15" s="1">
        <f>判定処理!H17</f>
        <v>1231</v>
      </c>
      <c r="J15" s="3">
        <f>判定処理!I17</f>
        <v>0</v>
      </c>
      <c r="K15" s="3">
        <f>判定処理!L17</f>
        <v>0.99930555555555556</v>
      </c>
    </row>
    <row r="16" spans="1:11" x14ac:dyDescent="0.7">
      <c r="A16" s="1" t="str">
        <f ca="1">判定処理!Q18</f>
        <v>×</v>
      </c>
      <c r="B16" s="1" t="str">
        <f>判定処理!A18</f>
        <v>No.0015</v>
      </c>
      <c r="C16" s="1">
        <f>判定処理!C18</f>
        <v>1</v>
      </c>
      <c r="D16" s="1" t="str">
        <f>判定処理!B18</f>
        <v>森の渓流</v>
      </c>
      <c r="E16" s="1">
        <f>判定処理!D18</f>
        <v>0</v>
      </c>
      <c r="F16" s="1">
        <f ca="1">判定処理!R18</f>
        <v>94</v>
      </c>
      <c r="G16" s="11" t="str">
        <f ca="1">判定処理!V18</f>
        <v>-</v>
      </c>
      <c r="H16" s="1">
        <f>判定処理!E18</f>
        <v>101</v>
      </c>
      <c r="I16" s="1">
        <f>判定処理!H18</f>
        <v>1231</v>
      </c>
      <c r="J16" s="3">
        <f>判定処理!I18</f>
        <v>0.95833333333333337</v>
      </c>
      <c r="K16" s="3">
        <f>判定処理!L18</f>
        <v>0.33333333333333331</v>
      </c>
    </row>
    <row r="17" spans="1:11" x14ac:dyDescent="0.7">
      <c r="A17" s="1" t="str">
        <f ca="1">判定処理!Q19</f>
        <v>×</v>
      </c>
      <c r="B17" s="1" t="str">
        <f>判定処理!A19</f>
        <v>No.0016</v>
      </c>
      <c r="C17" s="1">
        <f>判定処理!C19</f>
        <v>1</v>
      </c>
      <c r="D17" s="1" t="str">
        <f>判定処理!B19</f>
        <v>森の渓流</v>
      </c>
      <c r="E17" s="1">
        <f>判定処理!D19</f>
        <v>0</v>
      </c>
      <c r="F17" s="1" t="str">
        <f ca="1">判定処理!R19</f>
        <v>-</v>
      </c>
      <c r="G17" s="11" t="str">
        <f ca="1">判定処理!V19</f>
        <v>-</v>
      </c>
      <c r="H17" s="1">
        <f>判定処理!E19</f>
        <v>101</v>
      </c>
      <c r="I17" s="1">
        <f>判定処理!H19</f>
        <v>630</v>
      </c>
      <c r="J17" s="3">
        <f>判定処理!I19</f>
        <v>0.375</v>
      </c>
      <c r="K17" s="3">
        <f>判定処理!L19</f>
        <v>0.58333333333333337</v>
      </c>
    </row>
    <row r="18" spans="1:11" x14ac:dyDescent="0.7">
      <c r="A18" s="1" t="str">
        <f ca="1">判定処理!Q20</f>
        <v>×</v>
      </c>
      <c r="B18" s="1" t="str">
        <f>判定処理!A20</f>
        <v>No.0017</v>
      </c>
      <c r="C18" s="1">
        <f>判定処理!C20</f>
        <v>4</v>
      </c>
      <c r="D18" s="1" t="str">
        <f>判定処理!B20</f>
        <v>森の渓流</v>
      </c>
      <c r="E18" s="1">
        <f>判定処理!D20</f>
        <v>0</v>
      </c>
      <c r="F18" s="1" t="str">
        <f ca="1">判定処理!R20</f>
        <v>-</v>
      </c>
      <c r="G18" s="11" t="str">
        <f ca="1">判定処理!V20</f>
        <v>-</v>
      </c>
      <c r="H18" s="1">
        <f>判定処理!E20</f>
        <v>101</v>
      </c>
      <c r="I18" s="1">
        <f>判定処理!H20</f>
        <v>630</v>
      </c>
      <c r="J18" s="3">
        <f>判定処理!I20</f>
        <v>0.58333333333333337</v>
      </c>
      <c r="K18" s="3">
        <f>判定処理!L20</f>
        <v>0</v>
      </c>
    </row>
    <row r="19" spans="1:11" x14ac:dyDescent="0.7">
      <c r="A19" s="1" t="str">
        <f ca="1">判定処理!Q21</f>
        <v>×</v>
      </c>
      <c r="B19" s="1" t="str">
        <f>判定処理!A21</f>
        <v>No.0018</v>
      </c>
      <c r="C19" s="1">
        <f>判定処理!C21</f>
        <v>3</v>
      </c>
      <c r="D19" s="1" t="str">
        <f>判定処理!B21</f>
        <v>森の渓流</v>
      </c>
      <c r="E19" s="1">
        <f>判定処理!D21</f>
        <v>0</v>
      </c>
      <c r="F19" s="1" t="str">
        <f ca="1">判定処理!R21</f>
        <v>-</v>
      </c>
      <c r="G19" s="11" t="str">
        <f ca="1">判定処理!V21</f>
        <v>-</v>
      </c>
      <c r="H19" s="1">
        <f>判定処理!E21</f>
        <v>101</v>
      </c>
      <c r="I19" s="1">
        <f>判定処理!H21</f>
        <v>630</v>
      </c>
      <c r="J19" s="3">
        <f>判定処理!I21</f>
        <v>0</v>
      </c>
      <c r="K19" s="3">
        <f>判定処理!L21</f>
        <v>0.375</v>
      </c>
    </row>
    <row r="20" spans="1:11" x14ac:dyDescent="0.7">
      <c r="A20" s="1" t="str">
        <f ca="1">判定処理!Q22</f>
        <v>×</v>
      </c>
      <c r="B20" s="1" t="str">
        <f>判定処理!A22</f>
        <v>No.0019</v>
      </c>
      <c r="C20" s="1">
        <f>判定処理!C22</f>
        <v>4</v>
      </c>
      <c r="D20" s="1" t="str">
        <f>判定処理!B22</f>
        <v>森の渓流</v>
      </c>
      <c r="E20" s="1">
        <f>判定処理!D22</f>
        <v>0</v>
      </c>
      <c r="F20" s="1">
        <f ca="1">判定処理!R22</f>
        <v>183</v>
      </c>
      <c r="G20" s="11" t="str">
        <f ca="1">判定処理!V22</f>
        <v>-</v>
      </c>
      <c r="H20" s="1">
        <f>判定処理!E22</f>
        <v>701</v>
      </c>
      <c r="I20" s="1">
        <f>判定処理!H22</f>
        <v>330</v>
      </c>
      <c r="J20" s="3">
        <f>判定処理!I22</f>
        <v>0.16666666666666666</v>
      </c>
      <c r="K20" s="3">
        <f>判定処理!L22</f>
        <v>0.375</v>
      </c>
    </row>
    <row r="21" spans="1:11" x14ac:dyDescent="0.7">
      <c r="A21" s="1" t="str">
        <f ca="1">判定処理!Q23</f>
        <v>◎</v>
      </c>
      <c r="B21" s="1" t="str">
        <f>判定処理!A23</f>
        <v>No.0020</v>
      </c>
      <c r="C21" s="1">
        <f>判定処理!C23</f>
        <v>4</v>
      </c>
      <c r="D21" s="1" t="str">
        <f>判定処理!B23</f>
        <v>森の渓流</v>
      </c>
      <c r="E21" s="1">
        <f>判定処理!D23</f>
        <v>0</v>
      </c>
      <c r="F21" s="1">
        <f ca="1">判定処理!R23</f>
        <v>183</v>
      </c>
      <c r="G21" s="11">
        <f ca="1">判定処理!V23</f>
        <v>0.17200254629278788</v>
      </c>
      <c r="H21" s="1">
        <f>判定処理!E23</f>
        <v>701</v>
      </c>
      <c r="I21" s="1">
        <f>判定処理!H23</f>
        <v>330</v>
      </c>
      <c r="J21" s="3">
        <f>判定処理!I23</f>
        <v>0.375</v>
      </c>
      <c r="K21" s="3">
        <f>判定処理!L23</f>
        <v>0.75</v>
      </c>
    </row>
    <row r="22" spans="1:11" x14ac:dyDescent="0.7">
      <c r="A22" s="1" t="str">
        <f ca="1">判定処理!Q24</f>
        <v>×</v>
      </c>
      <c r="B22" s="1" t="str">
        <f>判定処理!A24</f>
        <v>No.0021</v>
      </c>
      <c r="C22" s="1">
        <f>判定処理!C24</f>
        <v>5</v>
      </c>
      <c r="D22" s="1" t="str">
        <f>判定処理!B24</f>
        <v>森の渓流</v>
      </c>
      <c r="E22" s="1">
        <f>判定処理!D24</f>
        <v>0</v>
      </c>
      <c r="F22" s="1">
        <f ca="1">判定処理!R24</f>
        <v>183</v>
      </c>
      <c r="G22" s="11" t="str">
        <f ca="1">判定処理!V24</f>
        <v>-</v>
      </c>
      <c r="H22" s="1">
        <f>判定処理!E24</f>
        <v>701</v>
      </c>
      <c r="I22" s="1">
        <f>判定処理!H24</f>
        <v>330</v>
      </c>
      <c r="J22" s="3">
        <f>判定処理!I24</f>
        <v>0.75</v>
      </c>
      <c r="K22" s="3">
        <f>判定処理!L24</f>
        <v>0.16666666666666666</v>
      </c>
    </row>
    <row r="23" spans="1:11" x14ac:dyDescent="0.7">
      <c r="A23" s="1" t="str">
        <f ca="1">判定処理!Q25</f>
        <v>×</v>
      </c>
      <c r="B23" s="1" t="str">
        <f>判定処理!A25</f>
        <v>No.0022</v>
      </c>
      <c r="C23" s="1">
        <f>判定処理!C25</f>
        <v>4</v>
      </c>
      <c r="D23" s="1" t="str">
        <f>判定処理!B25</f>
        <v>森の渓流</v>
      </c>
      <c r="E23" s="1">
        <f>判定処理!D25</f>
        <v>0</v>
      </c>
      <c r="F23" s="1">
        <f ca="1">判定処理!R25</f>
        <v>63</v>
      </c>
      <c r="G23" s="11" t="str">
        <f ca="1">判定処理!V25</f>
        <v>-</v>
      </c>
      <c r="H23" s="1">
        <f>判定処理!E25</f>
        <v>401</v>
      </c>
      <c r="I23" s="1">
        <f>判定処理!H25</f>
        <v>1130</v>
      </c>
      <c r="J23" s="3">
        <f>判定処理!I25</f>
        <v>0.29166666666666669</v>
      </c>
      <c r="K23" s="3">
        <f>判定処理!L25</f>
        <v>0.5</v>
      </c>
    </row>
    <row r="24" spans="1:11" x14ac:dyDescent="0.7">
      <c r="A24" s="1" t="str">
        <f ca="1">判定処理!Q26</f>
        <v>◎</v>
      </c>
      <c r="B24" s="1" t="str">
        <f>判定処理!A26</f>
        <v>No.0023</v>
      </c>
      <c r="C24" s="1">
        <f>判定処理!C26</f>
        <v>4</v>
      </c>
      <c r="D24" s="1" t="str">
        <f>判定処理!B26</f>
        <v>森の渓流</v>
      </c>
      <c r="E24" s="1">
        <f>判定処理!D26</f>
        <v>0</v>
      </c>
      <c r="F24" s="1">
        <f ca="1">判定処理!R26</f>
        <v>63</v>
      </c>
      <c r="G24" s="11">
        <f ca="1">判定処理!V26</f>
        <v>0.33866921295945451</v>
      </c>
      <c r="H24" s="1">
        <f>判定処理!E26</f>
        <v>401</v>
      </c>
      <c r="I24" s="1">
        <f>判定処理!H26</f>
        <v>1130</v>
      </c>
      <c r="J24" s="3">
        <f>判定処理!I26</f>
        <v>0.5</v>
      </c>
      <c r="K24" s="3">
        <f>判定処理!L26</f>
        <v>0.91666666666666663</v>
      </c>
    </row>
    <row r="25" spans="1:11" x14ac:dyDescent="0.7">
      <c r="A25" s="1" t="str">
        <f ca="1">判定処理!Q27</f>
        <v>×</v>
      </c>
      <c r="B25" s="1" t="str">
        <f>判定処理!A27</f>
        <v>No.0024</v>
      </c>
      <c r="C25" s="1">
        <f>判定処理!C27</f>
        <v>3</v>
      </c>
      <c r="D25" s="1" t="str">
        <f>判定処理!B27</f>
        <v>森の渓流</v>
      </c>
      <c r="E25" s="1">
        <f>判定処理!D27</f>
        <v>0</v>
      </c>
      <c r="F25" s="1">
        <f ca="1">判定処理!R27</f>
        <v>63</v>
      </c>
      <c r="G25" s="11" t="str">
        <f ca="1">判定処理!V27</f>
        <v>-</v>
      </c>
      <c r="H25" s="1">
        <f>判定処理!E27</f>
        <v>401</v>
      </c>
      <c r="I25" s="1">
        <f>判定処理!H27</f>
        <v>1130</v>
      </c>
      <c r="J25" s="3">
        <f>判定処理!I27</f>
        <v>0.91666666666666663</v>
      </c>
      <c r="K25" s="3">
        <f>判定処理!L27</f>
        <v>0.29166666666666669</v>
      </c>
    </row>
    <row r="26" spans="1:11" x14ac:dyDescent="0.7">
      <c r="A26" s="1" t="str">
        <f ca="1">判定処理!Q28</f>
        <v>×</v>
      </c>
      <c r="B26" s="1" t="str">
        <f>判定処理!A28</f>
        <v>No.0025</v>
      </c>
      <c r="C26" s="1">
        <f>判定処理!C28</f>
        <v>4</v>
      </c>
      <c r="D26" s="1" t="str">
        <f>判定処理!B28</f>
        <v>森の渓流</v>
      </c>
      <c r="E26" s="1">
        <f>判定処理!D28</f>
        <v>0</v>
      </c>
      <c r="F26" s="1" t="str">
        <f ca="1">判定処理!R28</f>
        <v>-</v>
      </c>
      <c r="G26" s="11" t="str">
        <f ca="1">判定処理!V28</f>
        <v>-</v>
      </c>
      <c r="H26" s="1">
        <f>判定処理!E28</f>
        <v>1201</v>
      </c>
      <c r="I26" s="1">
        <f>判定処理!H28</f>
        <v>530</v>
      </c>
      <c r="J26" s="3">
        <f>判定処理!I28</f>
        <v>0.41666666666666669</v>
      </c>
      <c r="K26" s="3">
        <f>判定処理!L28</f>
        <v>0.83333333333333337</v>
      </c>
    </row>
    <row r="27" spans="1:11" x14ac:dyDescent="0.7">
      <c r="A27" s="1" t="str">
        <f ca="1">判定処理!Q29</f>
        <v>×</v>
      </c>
      <c r="B27" s="1" t="str">
        <f>判定処理!A29</f>
        <v>No.0026</v>
      </c>
      <c r="C27" s="1">
        <f>判定処理!C29</f>
        <v>3</v>
      </c>
      <c r="D27" s="1" t="str">
        <f>判定処理!B29</f>
        <v>森の渓流</v>
      </c>
      <c r="E27" s="1">
        <f>判定処理!D29</f>
        <v>0</v>
      </c>
      <c r="F27" s="1" t="str">
        <f ca="1">判定処理!R29</f>
        <v>-</v>
      </c>
      <c r="G27" s="11" t="str">
        <f ca="1">判定処理!V29</f>
        <v>-</v>
      </c>
      <c r="H27" s="1">
        <f>判定処理!E29</f>
        <v>1201</v>
      </c>
      <c r="I27" s="1">
        <f>判定処理!H29</f>
        <v>530</v>
      </c>
      <c r="J27" s="3">
        <f>判定処理!I29</f>
        <v>0.83333333333333337</v>
      </c>
      <c r="K27" s="3">
        <f>判定処理!L29</f>
        <v>0.20833333333333334</v>
      </c>
    </row>
    <row r="28" spans="1:11" x14ac:dyDescent="0.7">
      <c r="A28" s="1" t="str">
        <f ca="1">判定処理!Q30</f>
        <v>×</v>
      </c>
      <c r="B28" s="1" t="str">
        <f>判定処理!A30</f>
        <v>No.0027</v>
      </c>
      <c r="C28" s="1">
        <f>判定処理!C30</f>
        <v>3</v>
      </c>
      <c r="D28" s="1" t="str">
        <f>判定処理!B30</f>
        <v>森の渓流</v>
      </c>
      <c r="E28" s="1">
        <f>判定処理!D30</f>
        <v>0</v>
      </c>
      <c r="F28" s="1" t="str">
        <f ca="1">判定処理!R30</f>
        <v>-</v>
      </c>
      <c r="G28" s="11" t="str">
        <f ca="1">判定処理!V30</f>
        <v>-</v>
      </c>
      <c r="H28" s="1">
        <f>判定処理!E30</f>
        <v>1201</v>
      </c>
      <c r="I28" s="1">
        <f>判定処理!H30</f>
        <v>530</v>
      </c>
      <c r="J28" s="3">
        <f>判定処理!I30</f>
        <v>0.25</v>
      </c>
      <c r="K28" s="3">
        <f>判定処理!L30</f>
        <v>0.45833333333333331</v>
      </c>
    </row>
    <row r="29" spans="1:11" x14ac:dyDescent="0.7">
      <c r="A29" s="1" t="str">
        <f ca="1">判定処理!Q31</f>
        <v>◎</v>
      </c>
      <c r="B29" s="1" t="str">
        <f>判定処理!A31</f>
        <v>No.0028</v>
      </c>
      <c r="C29" s="1">
        <f>判定処理!C31</f>
        <v>4</v>
      </c>
      <c r="D29" s="1" t="str">
        <f>判定処理!B31</f>
        <v>森の渓流</v>
      </c>
      <c r="E29" s="1">
        <f>判定処理!D31</f>
        <v>0</v>
      </c>
      <c r="F29" s="1">
        <f ca="1">判定処理!R31</f>
        <v>63</v>
      </c>
      <c r="G29" s="11">
        <f ca="1">判定処理!V31</f>
        <v>0.33866921295945451</v>
      </c>
      <c r="H29" s="1">
        <f>判定処理!E31</f>
        <v>601</v>
      </c>
      <c r="I29" s="1">
        <f>判定処理!H31</f>
        <v>1130</v>
      </c>
      <c r="J29" s="3">
        <f>判定処理!I31</f>
        <v>0.5</v>
      </c>
      <c r="K29" s="3">
        <f>判定処理!L31</f>
        <v>0.91666666666666663</v>
      </c>
    </row>
    <row r="30" spans="1:11" x14ac:dyDescent="0.7">
      <c r="A30" s="1" t="str">
        <f ca="1">判定処理!Q32</f>
        <v>×</v>
      </c>
      <c r="B30" s="1" t="str">
        <f>判定処理!A32</f>
        <v>No.0029</v>
      </c>
      <c r="C30" s="1">
        <f>判定処理!C32</f>
        <v>2</v>
      </c>
      <c r="D30" s="1" t="str">
        <f>判定処理!B32</f>
        <v>日本海側の船上</v>
      </c>
      <c r="E30" s="1">
        <f>判定処理!D32</f>
        <v>0</v>
      </c>
      <c r="F30" s="1" t="str">
        <f ca="1">判定処理!R32</f>
        <v>-</v>
      </c>
      <c r="G30" s="11" t="str">
        <f ca="1">判定処理!V32</f>
        <v>-</v>
      </c>
      <c r="H30" s="1">
        <f>判定処理!E32</f>
        <v>1001</v>
      </c>
      <c r="I30" s="1">
        <f>判定処理!H32</f>
        <v>430</v>
      </c>
      <c r="J30" s="3">
        <f>判定処理!I32</f>
        <v>0.91666666666666663</v>
      </c>
      <c r="K30" s="3">
        <f>判定処理!L32</f>
        <v>0.25</v>
      </c>
    </row>
    <row r="31" spans="1:11" x14ac:dyDescent="0.7">
      <c r="A31" s="1" t="str">
        <f ca="1">判定処理!Q33</f>
        <v>×</v>
      </c>
      <c r="B31" s="1" t="str">
        <f>判定処理!A33</f>
        <v>No.0030</v>
      </c>
      <c r="C31" s="1">
        <f>判定処理!C33</f>
        <v>2</v>
      </c>
      <c r="D31" s="1" t="str">
        <f>判定処理!B33</f>
        <v>日本海側の船上</v>
      </c>
      <c r="E31" s="1">
        <f>判定処理!D33</f>
        <v>0</v>
      </c>
      <c r="F31" s="1" t="str">
        <f ca="1">判定処理!R33</f>
        <v>-</v>
      </c>
      <c r="G31" s="11" t="str">
        <f ca="1">判定処理!V33</f>
        <v>-</v>
      </c>
      <c r="H31" s="1">
        <f>判定処理!E33</f>
        <v>1001</v>
      </c>
      <c r="I31" s="1">
        <f>判定処理!H33</f>
        <v>531</v>
      </c>
      <c r="J31" s="3">
        <f>判定処理!I33</f>
        <v>0.29166666666666669</v>
      </c>
      <c r="K31" s="3">
        <f>判定処理!L33</f>
        <v>0.5</v>
      </c>
    </row>
    <row r="32" spans="1:11" x14ac:dyDescent="0.7">
      <c r="A32" s="1" t="str">
        <f ca="1">判定処理!Q34</f>
        <v>◎</v>
      </c>
      <c r="B32" s="1" t="str">
        <f>判定処理!A34</f>
        <v>No.0031</v>
      </c>
      <c r="C32" s="1">
        <f>判定処理!C34</f>
        <v>3</v>
      </c>
      <c r="D32" s="1" t="str">
        <f>判定処理!B34</f>
        <v>日本海側の船上</v>
      </c>
      <c r="E32" s="1">
        <f>判定処理!D34</f>
        <v>0</v>
      </c>
      <c r="F32" s="1">
        <f ca="1">判定処理!R34</f>
        <v>2</v>
      </c>
      <c r="G32" s="11">
        <f ca="1">判定処理!V34</f>
        <v>0.33866921295945451</v>
      </c>
      <c r="H32" s="1">
        <f>判定処理!E34</f>
        <v>601</v>
      </c>
      <c r="I32" s="1">
        <f>判定処理!H34</f>
        <v>930</v>
      </c>
      <c r="J32" s="3">
        <f>判定処理!I34</f>
        <v>0.5</v>
      </c>
      <c r="K32" s="3">
        <f>判定処理!L34</f>
        <v>0.91666666666666663</v>
      </c>
    </row>
    <row r="33" spans="1:11" x14ac:dyDescent="0.7">
      <c r="A33" s="1" t="str">
        <f ca="1">判定処理!Q35</f>
        <v>×</v>
      </c>
      <c r="B33" s="1" t="str">
        <f>判定処理!A35</f>
        <v>No.0032</v>
      </c>
      <c r="C33" s="1">
        <f>判定処理!C35</f>
        <v>4</v>
      </c>
      <c r="D33" s="1" t="str">
        <f>判定処理!B35</f>
        <v>日本海側の船上</v>
      </c>
      <c r="E33" s="1">
        <f>判定処理!D35</f>
        <v>0</v>
      </c>
      <c r="F33" s="1" t="str">
        <f ca="1">判定処理!R35</f>
        <v>-</v>
      </c>
      <c r="G33" s="11" t="str">
        <f ca="1">判定処理!V35</f>
        <v>-</v>
      </c>
      <c r="H33" s="1">
        <f>判定処理!E35</f>
        <v>1201</v>
      </c>
      <c r="I33" s="1">
        <f>判定処理!H35</f>
        <v>530</v>
      </c>
      <c r="J33" s="3">
        <f>判定処理!I35</f>
        <v>0.91666666666666663</v>
      </c>
      <c r="K33" s="3">
        <f>判定処理!L35</f>
        <v>0.29166666666666669</v>
      </c>
    </row>
    <row r="34" spans="1:11" x14ac:dyDescent="0.7">
      <c r="A34" s="1" t="str">
        <f ca="1">判定処理!Q36</f>
        <v>×</v>
      </c>
      <c r="B34" s="1" t="str">
        <f>判定処理!A36</f>
        <v>No.0033</v>
      </c>
      <c r="C34" s="1">
        <f>判定処理!C36</f>
        <v>2</v>
      </c>
      <c r="D34" s="1" t="str">
        <f>判定処理!B36</f>
        <v>日本海側の船上</v>
      </c>
      <c r="E34" s="1">
        <f>判定処理!D36</f>
        <v>0</v>
      </c>
      <c r="F34" s="1" t="str">
        <f ca="1">判定処理!R36</f>
        <v>-</v>
      </c>
      <c r="G34" s="11" t="str">
        <f ca="1">判定処理!V36</f>
        <v>-</v>
      </c>
      <c r="H34" s="1">
        <f>判定処理!E36</f>
        <v>1001</v>
      </c>
      <c r="I34" s="1">
        <f>判定処理!H36</f>
        <v>630</v>
      </c>
      <c r="J34" s="3">
        <f>判定処理!I36</f>
        <v>0.16666666666666666</v>
      </c>
      <c r="K34" s="3">
        <f>判定処理!L36</f>
        <v>0.375</v>
      </c>
    </row>
    <row r="35" spans="1:11" x14ac:dyDescent="0.7">
      <c r="A35" s="1" t="str">
        <f ca="1">判定処理!Q37</f>
        <v>×</v>
      </c>
      <c r="B35" s="1" t="str">
        <f>判定処理!A37</f>
        <v>No.0034</v>
      </c>
      <c r="C35" s="1">
        <f>判定処理!C37</f>
        <v>4</v>
      </c>
      <c r="D35" s="1" t="str">
        <f>判定処理!B37</f>
        <v>日本海側の船上</v>
      </c>
      <c r="E35" s="1">
        <f>判定処理!D37</f>
        <v>0</v>
      </c>
      <c r="F35" s="1" t="str">
        <f ca="1">判定処理!R37</f>
        <v>-</v>
      </c>
      <c r="G35" s="11" t="str">
        <f ca="1">判定処理!V37</f>
        <v>-</v>
      </c>
      <c r="H35" s="1">
        <f>判定処理!E37</f>
        <v>1001</v>
      </c>
      <c r="I35" s="1">
        <f>判定処理!H37</f>
        <v>630</v>
      </c>
      <c r="J35" s="3">
        <f>判定処理!I37</f>
        <v>0.375</v>
      </c>
      <c r="K35" s="3">
        <f>判定処理!L37</f>
        <v>0.75</v>
      </c>
    </row>
    <row r="36" spans="1:11" x14ac:dyDescent="0.7">
      <c r="A36" s="1" t="str">
        <f ca="1">判定処理!Q38</f>
        <v>×</v>
      </c>
      <c r="B36" s="1" t="str">
        <f>判定処理!A38</f>
        <v>No.0035</v>
      </c>
      <c r="C36" s="1">
        <f>判定処理!C38</f>
        <v>3</v>
      </c>
      <c r="D36" s="1" t="str">
        <f>判定処理!B38</f>
        <v>日本海側の船上</v>
      </c>
      <c r="E36" s="1">
        <f>判定処理!D38</f>
        <v>0</v>
      </c>
      <c r="F36" s="1" t="str">
        <f ca="1">判定処理!R38</f>
        <v>-</v>
      </c>
      <c r="G36" s="11" t="str">
        <f ca="1">判定処理!V38</f>
        <v>-</v>
      </c>
      <c r="H36" s="1">
        <f>判定処理!E38</f>
        <v>1001</v>
      </c>
      <c r="I36" s="1">
        <f>判定処理!H38</f>
        <v>630</v>
      </c>
      <c r="J36" s="3">
        <f>判定処理!I38</f>
        <v>0.75</v>
      </c>
      <c r="K36" s="3">
        <f>判定処理!L38</f>
        <v>0.16666666666666666</v>
      </c>
    </row>
    <row r="37" spans="1:11" x14ac:dyDescent="0.7">
      <c r="A37" s="1" t="str">
        <f ca="1">判定処理!Q39</f>
        <v>×</v>
      </c>
      <c r="B37" s="1" t="str">
        <f>判定処理!A39</f>
        <v>No.0036</v>
      </c>
      <c r="C37" s="1">
        <f>判定処理!C39</f>
        <v>1</v>
      </c>
      <c r="D37" s="1" t="str">
        <f>判定処理!B39</f>
        <v>日本海側の船上</v>
      </c>
      <c r="E37" s="1">
        <f>判定処理!D39</f>
        <v>0</v>
      </c>
      <c r="F37" s="1">
        <f ca="1">判定処理!R39</f>
        <v>94</v>
      </c>
      <c r="G37" s="11" t="str">
        <f ca="1">判定処理!V39</f>
        <v>-</v>
      </c>
      <c r="H37" s="1">
        <f>判定処理!E39</f>
        <v>101</v>
      </c>
      <c r="I37" s="1">
        <f>判定処理!H39</f>
        <v>1231</v>
      </c>
      <c r="J37" s="3">
        <f>判定処理!I39</f>
        <v>0.91666666666666663</v>
      </c>
      <c r="K37" s="3">
        <f>判定処理!L39</f>
        <v>0.29166666666666669</v>
      </c>
    </row>
    <row r="38" spans="1:11" x14ac:dyDescent="0.7">
      <c r="A38" s="1" t="str">
        <f ca="1">判定処理!Q40</f>
        <v>×</v>
      </c>
      <c r="B38" s="1" t="str">
        <f>判定処理!A40</f>
        <v>No.0037</v>
      </c>
      <c r="C38" s="1">
        <f>判定処理!C40</f>
        <v>1</v>
      </c>
      <c r="D38" s="1" t="str">
        <f>判定処理!B40</f>
        <v>日本海側の船上</v>
      </c>
      <c r="E38" s="1">
        <f>判定処理!D40</f>
        <v>0</v>
      </c>
      <c r="F38" s="1" t="str">
        <f ca="1">判定処理!R40</f>
        <v>-</v>
      </c>
      <c r="G38" s="11" t="str">
        <f ca="1">判定処理!V40</f>
        <v>-</v>
      </c>
      <c r="H38" s="1">
        <f>判定処理!E40</f>
        <v>1201</v>
      </c>
      <c r="I38" s="1">
        <f>判定処理!H40</f>
        <v>430</v>
      </c>
      <c r="J38" s="3">
        <f>判定処理!I40</f>
        <v>0.16666666666666666</v>
      </c>
      <c r="K38" s="3">
        <f>判定処理!L40</f>
        <v>0.375</v>
      </c>
    </row>
    <row r="39" spans="1:11" x14ac:dyDescent="0.7">
      <c r="A39" s="1" t="str">
        <f ca="1">判定処理!Q41</f>
        <v>×</v>
      </c>
      <c r="B39" s="1" t="str">
        <f>判定処理!A41</f>
        <v>No.0038</v>
      </c>
      <c r="C39" s="1">
        <f>判定処理!C41</f>
        <v>2</v>
      </c>
      <c r="D39" s="1" t="str">
        <f>判定処理!B41</f>
        <v>日本海側の船上</v>
      </c>
      <c r="E39" s="1">
        <f>判定処理!D41</f>
        <v>0</v>
      </c>
      <c r="F39" s="1" t="str">
        <f ca="1">判定処理!R41</f>
        <v>-</v>
      </c>
      <c r="G39" s="11" t="str">
        <f ca="1">判定処理!V41</f>
        <v>-</v>
      </c>
      <c r="H39" s="1">
        <f>判定処理!E41</f>
        <v>1201</v>
      </c>
      <c r="I39" s="1">
        <f>判定処理!H41</f>
        <v>430</v>
      </c>
      <c r="J39" s="3">
        <f>判定処理!I41</f>
        <v>0.375</v>
      </c>
      <c r="K39" s="3">
        <f>判定処理!L41</f>
        <v>0.75</v>
      </c>
    </row>
    <row r="40" spans="1:11" x14ac:dyDescent="0.7">
      <c r="A40" s="1" t="str">
        <f ca="1">判定処理!Q42</f>
        <v>×</v>
      </c>
      <c r="B40" s="1" t="str">
        <f>判定処理!A42</f>
        <v>No.0039</v>
      </c>
      <c r="C40" s="1">
        <f>判定処理!C42</f>
        <v>3</v>
      </c>
      <c r="D40" s="1" t="str">
        <f>判定処理!B42</f>
        <v>日本海側の船上</v>
      </c>
      <c r="E40" s="1">
        <f>判定処理!D42</f>
        <v>0</v>
      </c>
      <c r="F40" s="1">
        <f ca="1">判定処理!R42</f>
        <v>32</v>
      </c>
      <c r="G40" s="11" t="str">
        <f ca="1">判定処理!V42</f>
        <v>-</v>
      </c>
      <c r="H40" s="1">
        <f>判定処理!E42</f>
        <v>301</v>
      </c>
      <c r="I40" s="1">
        <f>判定処理!H42</f>
        <v>1030</v>
      </c>
      <c r="J40" s="3">
        <f>判定処理!I42</f>
        <v>0.33333333333333331</v>
      </c>
      <c r="K40" s="3">
        <f>判定処理!L42</f>
        <v>0.54166666666666663</v>
      </c>
    </row>
    <row r="41" spans="1:11" x14ac:dyDescent="0.7">
      <c r="A41" s="1" t="str">
        <f ca="1">判定処理!Q43</f>
        <v>◎</v>
      </c>
      <c r="B41" s="1" t="str">
        <f>判定処理!A43</f>
        <v>No.0040</v>
      </c>
      <c r="C41" s="1">
        <f>判定処理!C43</f>
        <v>4</v>
      </c>
      <c r="D41" s="1" t="str">
        <f>判定処理!B43</f>
        <v>日本海側の船上</v>
      </c>
      <c r="E41" s="1">
        <f>判定処理!D43</f>
        <v>0</v>
      </c>
      <c r="F41" s="1">
        <f ca="1">判定処理!R43</f>
        <v>32</v>
      </c>
      <c r="G41" s="11">
        <f ca="1">判定処理!V43</f>
        <v>0.38033587962612125</v>
      </c>
      <c r="H41" s="1">
        <f>判定処理!E43</f>
        <v>301</v>
      </c>
      <c r="I41" s="1">
        <f>判定処理!H43</f>
        <v>1030</v>
      </c>
      <c r="J41" s="3">
        <f>判定処理!I43</f>
        <v>0.54166666666666663</v>
      </c>
      <c r="K41" s="3">
        <f>判定処理!L43</f>
        <v>0.95833333333333337</v>
      </c>
    </row>
    <row r="42" spans="1:11" x14ac:dyDescent="0.7">
      <c r="A42" s="1" t="str">
        <f ca="1">判定処理!Q44</f>
        <v>×</v>
      </c>
      <c r="B42" s="1" t="str">
        <f>判定処理!A44</f>
        <v>No.0041</v>
      </c>
      <c r="C42" s="1">
        <f>判定処理!C44</f>
        <v>2</v>
      </c>
      <c r="D42" s="1" t="str">
        <f>判定処理!B44</f>
        <v>日本海側の船上</v>
      </c>
      <c r="E42" s="1">
        <f>判定処理!D44</f>
        <v>0</v>
      </c>
      <c r="F42" s="1">
        <f ca="1">判定処理!R44</f>
        <v>94</v>
      </c>
      <c r="G42" s="11" t="str">
        <f ca="1">判定処理!V44</f>
        <v>-</v>
      </c>
      <c r="H42" s="1">
        <f>判定処理!E44</f>
        <v>401</v>
      </c>
      <c r="I42" s="1">
        <f>判定処理!H44</f>
        <v>1231</v>
      </c>
      <c r="J42" s="3">
        <f>判定処理!I44</f>
        <v>0.95833333333333337</v>
      </c>
      <c r="K42" s="3">
        <f>判定処理!L44</f>
        <v>0.33333333333333331</v>
      </c>
    </row>
    <row r="43" spans="1:11" x14ac:dyDescent="0.7">
      <c r="A43" s="1" t="str">
        <f ca="1">判定処理!Q45</f>
        <v>◎</v>
      </c>
      <c r="B43" s="1" t="str">
        <f>判定処理!A45</f>
        <v>No.0042</v>
      </c>
      <c r="C43" s="1">
        <f>判定処理!C45</f>
        <v>1</v>
      </c>
      <c r="D43" s="1" t="str">
        <f>判定処理!B45</f>
        <v>日本海側の岩場</v>
      </c>
      <c r="E43" s="1">
        <f>判定処理!D45</f>
        <v>0</v>
      </c>
      <c r="F43" s="1">
        <f ca="1">判定処理!R45</f>
        <v>94</v>
      </c>
      <c r="G43" s="11" t="str">
        <f ca="1">判定処理!V45</f>
        <v>いつでも</v>
      </c>
      <c r="H43" s="1">
        <f>判定処理!E45</f>
        <v>101</v>
      </c>
      <c r="I43" s="1">
        <f>判定処理!H45</f>
        <v>1231</v>
      </c>
      <c r="J43" s="3">
        <f>判定処理!I45</f>
        <v>0</v>
      </c>
      <c r="K43" s="3">
        <f>判定処理!L45</f>
        <v>0.99930555555555556</v>
      </c>
    </row>
    <row r="44" spans="1:11" x14ac:dyDescent="0.7">
      <c r="A44" s="1" t="str">
        <f ca="1">判定処理!Q46</f>
        <v>◎</v>
      </c>
      <c r="B44" s="1" t="str">
        <f>判定処理!A46</f>
        <v>No.0043</v>
      </c>
      <c r="C44" s="1">
        <f>判定処理!C46</f>
        <v>3</v>
      </c>
      <c r="D44" s="1" t="str">
        <f>判定処理!B46</f>
        <v>日本海側の船上</v>
      </c>
      <c r="E44" s="1">
        <f>判定処理!D46</f>
        <v>0</v>
      </c>
      <c r="F44" s="1">
        <f ca="1">判定処理!R46</f>
        <v>183</v>
      </c>
      <c r="G44" s="11">
        <f ca="1">判定処理!V46</f>
        <v>0.17200254629278788</v>
      </c>
      <c r="H44" s="1">
        <f>判定処理!E46</f>
        <v>701</v>
      </c>
      <c r="I44" s="1">
        <f>判定処理!H46</f>
        <v>330</v>
      </c>
      <c r="J44" s="3">
        <f>判定処理!I46</f>
        <v>0.375</v>
      </c>
      <c r="K44" s="3">
        <f>判定処理!L46</f>
        <v>0.75</v>
      </c>
    </row>
    <row r="45" spans="1:11" x14ac:dyDescent="0.7">
      <c r="A45" s="1" t="str">
        <f ca="1">判定処理!Q47</f>
        <v>×</v>
      </c>
      <c r="B45" s="1" t="str">
        <f>判定処理!A47</f>
        <v>No.0044</v>
      </c>
      <c r="C45" s="1">
        <f>判定処理!C47</f>
        <v>3</v>
      </c>
      <c r="D45" s="1" t="str">
        <f>判定処理!B47</f>
        <v>日本海側の船上</v>
      </c>
      <c r="E45" s="1">
        <f>判定処理!D47</f>
        <v>0</v>
      </c>
      <c r="F45" s="1">
        <f ca="1">判定処理!R47</f>
        <v>183</v>
      </c>
      <c r="G45" s="11" t="str">
        <f ca="1">判定処理!V47</f>
        <v>-</v>
      </c>
      <c r="H45" s="1">
        <f>判定処理!E47</f>
        <v>701</v>
      </c>
      <c r="I45" s="1">
        <f>判定処理!H47</f>
        <v>330</v>
      </c>
      <c r="J45" s="3">
        <f>判定処理!I47</f>
        <v>0.75</v>
      </c>
      <c r="K45" s="3">
        <f>判定処理!L47</f>
        <v>0.16666666666666666</v>
      </c>
    </row>
    <row r="46" spans="1:11" x14ac:dyDescent="0.7">
      <c r="A46" s="1" t="str">
        <f ca="1">判定処理!Q48</f>
        <v>×</v>
      </c>
      <c r="B46" s="1" t="str">
        <f>判定処理!A48</f>
        <v>No.0045</v>
      </c>
      <c r="C46" s="1">
        <f>判定処理!C48</f>
        <v>4</v>
      </c>
      <c r="D46" s="1" t="str">
        <f>判定処理!B48</f>
        <v>日本海側の船上</v>
      </c>
      <c r="E46" s="1">
        <f>判定処理!D48</f>
        <v>0</v>
      </c>
      <c r="F46" s="1">
        <f ca="1">判定処理!R48</f>
        <v>63</v>
      </c>
      <c r="G46" s="11" t="str">
        <f ca="1">判定処理!V48</f>
        <v>-</v>
      </c>
      <c r="H46" s="1">
        <f>判定処理!E48</f>
        <v>401</v>
      </c>
      <c r="I46" s="1">
        <f>判定処理!H48</f>
        <v>1130</v>
      </c>
      <c r="J46" s="3">
        <f>判定処理!I48</f>
        <v>0.29166666666666669</v>
      </c>
      <c r="K46" s="3">
        <f>判定処理!L48</f>
        <v>0.5</v>
      </c>
    </row>
    <row r="47" spans="1:11" x14ac:dyDescent="0.7">
      <c r="A47" s="1" t="str">
        <f ca="1">判定処理!Q49</f>
        <v>◎</v>
      </c>
      <c r="B47" s="1" t="str">
        <f>判定処理!A49</f>
        <v>No.0046</v>
      </c>
      <c r="C47" s="1">
        <f>判定処理!C49</f>
        <v>4</v>
      </c>
      <c r="D47" s="1" t="str">
        <f>判定処理!B49</f>
        <v>日本海側の船上</v>
      </c>
      <c r="E47" s="1">
        <f>判定処理!D49</f>
        <v>0</v>
      </c>
      <c r="F47" s="1">
        <f ca="1">判定処理!R49</f>
        <v>63</v>
      </c>
      <c r="G47" s="11">
        <f ca="1">判定処理!V49</f>
        <v>0.33866921295945451</v>
      </c>
      <c r="H47" s="1">
        <f>判定処理!E49</f>
        <v>401</v>
      </c>
      <c r="I47" s="1">
        <f>判定処理!H49</f>
        <v>1130</v>
      </c>
      <c r="J47" s="3">
        <f>判定処理!I49</f>
        <v>0.5</v>
      </c>
      <c r="K47" s="3">
        <f>判定処理!L49</f>
        <v>0.91666666666666663</v>
      </c>
    </row>
    <row r="48" spans="1:11" x14ac:dyDescent="0.7">
      <c r="A48" s="1" t="str">
        <f ca="1">判定処理!Q50</f>
        <v>×</v>
      </c>
      <c r="B48" s="1" t="str">
        <f>判定処理!A50</f>
        <v>No.0047</v>
      </c>
      <c r="C48" s="1">
        <f>判定処理!C50</f>
        <v>3</v>
      </c>
      <c r="D48" s="1" t="str">
        <f>判定処理!B50</f>
        <v>日本海側の船上</v>
      </c>
      <c r="E48" s="1">
        <f>判定処理!D50</f>
        <v>0</v>
      </c>
      <c r="F48" s="1">
        <f ca="1">判定処理!R50</f>
        <v>63</v>
      </c>
      <c r="G48" s="11" t="str">
        <f ca="1">判定処理!V50</f>
        <v>-</v>
      </c>
      <c r="H48" s="1">
        <f>判定処理!E50</f>
        <v>401</v>
      </c>
      <c r="I48" s="1">
        <f>判定処理!H50</f>
        <v>1130</v>
      </c>
      <c r="J48" s="3">
        <f>判定処理!I50</f>
        <v>0.91666666666666663</v>
      </c>
      <c r="K48" s="3">
        <f>判定処理!L50</f>
        <v>0.29166666666666669</v>
      </c>
    </row>
    <row r="49" spans="1:11" x14ac:dyDescent="0.7">
      <c r="A49" s="1" t="str">
        <f ca="1">判定処理!Q51</f>
        <v>×</v>
      </c>
      <c r="B49" s="1" t="str">
        <f>判定処理!A51</f>
        <v>No.0048</v>
      </c>
      <c r="C49" s="1">
        <f>判定処理!C51</f>
        <v>2</v>
      </c>
      <c r="D49" s="1" t="str">
        <f>判定処理!B51</f>
        <v>太平洋側の船上</v>
      </c>
      <c r="E49" s="1">
        <f>判定処理!D51</f>
        <v>0</v>
      </c>
      <c r="F49" s="1">
        <f ca="1">判定処理!R51</f>
        <v>32</v>
      </c>
      <c r="G49" s="11" t="str">
        <f ca="1">判定処理!V51</f>
        <v>-</v>
      </c>
      <c r="H49" s="1">
        <f>判定処理!E51</f>
        <v>301</v>
      </c>
      <c r="I49" s="1">
        <f>判定処理!H51</f>
        <v>1030</v>
      </c>
      <c r="J49" s="3">
        <f>判定処理!I51</f>
        <v>0.16666666666666666</v>
      </c>
      <c r="K49" s="3">
        <f>判定処理!L51</f>
        <v>0.375</v>
      </c>
    </row>
    <row r="50" spans="1:11" x14ac:dyDescent="0.7">
      <c r="A50" s="1" t="str">
        <f ca="1">判定処理!Q52</f>
        <v>◎</v>
      </c>
      <c r="B50" s="1" t="str">
        <f>判定処理!A52</f>
        <v>No.0049</v>
      </c>
      <c r="C50" s="1">
        <f>判定処理!C52</f>
        <v>3</v>
      </c>
      <c r="D50" s="1" t="str">
        <f>判定処理!B52</f>
        <v>太平洋側の船上</v>
      </c>
      <c r="E50" s="1">
        <f>判定処理!D52</f>
        <v>0</v>
      </c>
      <c r="F50" s="1">
        <f ca="1">判定処理!R52</f>
        <v>32</v>
      </c>
      <c r="G50" s="11">
        <f ca="1">判定処理!V52</f>
        <v>0.17200254629278788</v>
      </c>
      <c r="H50" s="1">
        <f>判定処理!E52</f>
        <v>301</v>
      </c>
      <c r="I50" s="1">
        <f>判定処理!H52</f>
        <v>1030</v>
      </c>
      <c r="J50" s="3">
        <f>判定処理!I52</f>
        <v>0.375</v>
      </c>
      <c r="K50" s="3">
        <f>判定処理!L52</f>
        <v>0.75</v>
      </c>
    </row>
    <row r="51" spans="1:11" x14ac:dyDescent="0.7">
      <c r="A51" s="1" t="str">
        <f ca="1">判定処理!Q53</f>
        <v>×</v>
      </c>
      <c r="B51" s="1" t="str">
        <f>判定処理!A53</f>
        <v>No.0050</v>
      </c>
      <c r="C51" s="1">
        <f>判定処理!C53</f>
        <v>3</v>
      </c>
      <c r="D51" s="1" t="str">
        <f>判定処理!B53</f>
        <v>太平洋側の船上</v>
      </c>
      <c r="E51" s="1">
        <f>判定処理!D53</f>
        <v>0</v>
      </c>
      <c r="F51" s="1">
        <f ca="1">判定処理!R53</f>
        <v>32</v>
      </c>
      <c r="G51" s="11" t="str">
        <f ca="1">判定処理!V53</f>
        <v>-</v>
      </c>
      <c r="H51" s="1">
        <f>判定処理!E53</f>
        <v>301</v>
      </c>
      <c r="I51" s="1">
        <f>判定処理!H53</f>
        <v>1030</v>
      </c>
      <c r="J51" s="3">
        <f>判定処理!I53</f>
        <v>0.75</v>
      </c>
      <c r="K51" s="3">
        <f>判定処理!L53</f>
        <v>0.16666666666666666</v>
      </c>
    </row>
    <row r="52" spans="1:11" x14ac:dyDescent="0.7">
      <c r="A52" s="1" t="str">
        <f ca="1">判定処理!Q54</f>
        <v>×</v>
      </c>
      <c r="B52" s="1" t="str">
        <f>判定処理!A54</f>
        <v>No.0051</v>
      </c>
      <c r="C52" s="1">
        <f>判定処理!C54</f>
        <v>1</v>
      </c>
      <c r="D52" s="1" t="str">
        <f>判定処理!B54</f>
        <v>日本海側の船上</v>
      </c>
      <c r="E52" s="1">
        <f>判定処理!D54</f>
        <v>0</v>
      </c>
      <c r="F52" s="1" t="str">
        <f ca="1">判定処理!R54</f>
        <v>-</v>
      </c>
      <c r="G52" s="11" t="str">
        <f ca="1">判定処理!V54</f>
        <v>-</v>
      </c>
      <c r="H52" s="1">
        <f>判定処理!E54</f>
        <v>1101</v>
      </c>
      <c r="I52" s="1">
        <f>判定処理!H54</f>
        <v>430</v>
      </c>
      <c r="J52" s="3">
        <f>判定処理!I54</f>
        <v>0.29166666666666669</v>
      </c>
      <c r="K52" s="3">
        <f>判定処理!L54</f>
        <v>0.5</v>
      </c>
    </row>
    <row r="53" spans="1:11" x14ac:dyDescent="0.7">
      <c r="A53" s="1" t="str">
        <f ca="1">判定処理!Q55</f>
        <v>×</v>
      </c>
      <c r="B53" s="1" t="str">
        <f>判定処理!A55</f>
        <v>No.0052</v>
      </c>
      <c r="C53" s="1">
        <f>判定処理!C55</f>
        <v>2</v>
      </c>
      <c r="D53" s="1" t="str">
        <f>判定処理!B55</f>
        <v>日本海側の船上</v>
      </c>
      <c r="E53" s="1">
        <f>判定処理!D55</f>
        <v>0</v>
      </c>
      <c r="F53" s="1" t="str">
        <f ca="1">判定処理!R55</f>
        <v>-</v>
      </c>
      <c r="G53" s="11" t="str">
        <f ca="1">判定処理!V55</f>
        <v>-</v>
      </c>
      <c r="H53" s="1">
        <f>判定処理!E55</f>
        <v>1101</v>
      </c>
      <c r="I53" s="1">
        <f>判定処理!H55</f>
        <v>430</v>
      </c>
      <c r="J53" s="3">
        <f>判定処理!I55</f>
        <v>0.5</v>
      </c>
      <c r="K53" s="3">
        <f>判定処理!L55</f>
        <v>0.91666666666666663</v>
      </c>
    </row>
    <row r="54" spans="1:11" x14ac:dyDescent="0.7">
      <c r="A54" s="1" t="str">
        <f ca="1">判定処理!Q56</f>
        <v>×</v>
      </c>
      <c r="B54" s="1" t="str">
        <f>判定処理!A56</f>
        <v>No.0053</v>
      </c>
      <c r="C54" s="1">
        <f>判定処理!C56</f>
        <v>2</v>
      </c>
      <c r="D54" s="1" t="str">
        <f>判定処理!B56</f>
        <v>日本海側の船上</v>
      </c>
      <c r="E54" s="1">
        <f>判定処理!D56</f>
        <v>0</v>
      </c>
      <c r="F54" s="1">
        <f ca="1">判定処理!R56</f>
        <v>94</v>
      </c>
      <c r="G54" s="11" t="str">
        <f ca="1">判定処理!V56</f>
        <v>-</v>
      </c>
      <c r="H54" s="1">
        <f>判定処理!E56</f>
        <v>101</v>
      </c>
      <c r="I54" s="1">
        <f>判定処理!H56</f>
        <v>1231</v>
      </c>
      <c r="J54" s="3">
        <f>判定処理!I56</f>
        <v>0.91666666666666663</v>
      </c>
      <c r="K54" s="3">
        <f>判定処理!L56</f>
        <v>0.29166666666666669</v>
      </c>
    </row>
    <row r="55" spans="1:11" x14ac:dyDescent="0.7">
      <c r="A55" s="1" t="str">
        <f ca="1">判定処理!Q57</f>
        <v>×</v>
      </c>
      <c r="B55" s="1" t="str">
        <f>判定処理!A57</f>
        <v>No.0054</v>
      </c>
      <c r="C55" s="1">
        <f>判定処理!C57</f>
        <v>3</v>
      </c>
      <c r="D55" s="1" t="str">
        <f>判定処理!B57</f>
        <v>日本海側の船上</v>
      </c>
      <c r="E55" s="1">
        <f>判定処理!D57</f>
        <v>0</v>
      </c>
      <c r="F55" s="1">
        <f ca="1">判定処理!R57</f>
        <v>94</v>
      </c>
      <c r="G55" s="11" t="str">
        <f ca="1">判定処理!V57</f>
        <v>-</v>
      </c>
      <c r="H55" s="1">
        <f>判定処理!E57</f>
        <v>501</v>
      </c>
      <c r="I55" s="1">
        <f>判定処理!H57</f>
        <v>1231</v>
      </c>
      <c r="J55" s="3">
        <f>判定処理!I57</f>
        <v>0.25</v>
      </c>
      <c r="K55" s="3">
        <f>判定処理!L57</f>
        <v>0.45833333333333331</v>
      </c>
    </row>
    <row r="56" spans="1:11" x14ac:dyDescent="0.7">
      <c r="A56" s="1" t="str">
        <f ca="1">判定処理!Q58</f>
        <v>◎</v>
      </c>
      <c r="B56" s="1" t="str">
        <f>判定処理!A58</f>
        <v>No.0055</v>
      </c>
      <c r="C56" s="1">
        <f>判定処理!C58</f>
        <v>5</v>
      </c>
      <c r="D56" s="1" t="str">
        <f>判定処理!B58</f>
        <v>日本海側の船上</v>
      </c>
      <c r="E56" s="1">
        <f>判定処理!D58</f>
        <v>0</v>
      </c>
      <c r="F56" s="1">
        <f ca="1">判定処理!R58</f>
        <v>94</v>
      </c>
      <c r="G56" s="11">
        <f ca="1">判定処理!V58</f>
        <v>0.33866921295945451</v>
      </c>
      <c r="H56" s="1">
        <f>判定処理!E58</f>
        <v>501</v>
      </c>
      <c r="I56" s="1">
        <f>判定処理!H58</f>
        <v>1231</v>
      </c>
      <c r="J56" s="3">
        <f>判定処理!I58</f>
        <v>0.5</v>
      </c>
      <c r="K56" s="3">
        <f>判定処理!L58</f>
        <v>0.91666666666666663</v>
      </c>
    </row>
    <row r="57" spans="1:11" x14ac:dyDescent="0.7">
      <c r="A57" s="1" t="str">
        <f ca="1">判定処理!Q59</f>
        <v>◎</v>
      </c>
      <c r="B57" s="1" t="str">
        <f>判定処理!A59</f>
        <v>No.0056</v>
      </c>
      <c r="C57" s="1">
        <f>判定処理!C59</f>
        <v>4</v>
      </c>
      <c r="D57" s="1" t="str">
        <f>判定処理!B59</f>
        <v>太平洋側の船上</v>
      </c>
      <c r="E57" s="1">
        <f>判定処理!D59</f>
        <v>0</v>
      </c>
      <c r="F57" s="1">
        <f ca="1">判定処理!R59</f>
        <v>63</v>
      </c>
      <c r="G57" s="11">
        <f ca="1">判定処理!V59</f>
        <v>5.3358796261212538E-3</v>
      </c>
      <c r="H57" s="1">
        <f>判定処理!E59</f>
        <v>401</v>
      </c>
      <c r="I57" s="1">
        <f>判定処理!H59</f>
        <v>1130</v>
      </c>
      <c r="J57" s="3">
        <f>判定処理!I59</f>
        <v>0.375</v>
      </c>
      <c r="K57" s="3">
        <f>判定処理!L59</f>
        <v>0.58333333333333337</v>
      </c>
    </row>
    <row r="58" spans="1:11" x14ac:dyDescent="0.7">
      <c r="A58" s="1" t="str">
        <f ca="1">判定処理!Q60</f>
        <v>×</v>
      </c>
      <c r="B58" s="1" t="str">
        <f>判定処理!A60</f>
        <v>No.0057</v>
      </c>
      <c r="C58" s="1">
        <f>判定処理!C60</f>
        <v>3</v>
      </c>
      <c r="D58" s="1" t="str">
        <f>判定処理!B60</f>
        <v>太平洋側の船上</v>
      </c>
      <c r="E58" s="1">
        <f>判定処理!D60</f>
        <v>0</v>
      </c>
      <c r="F58" s="1">
        <f ca="1">判定処理!R60</f>
        <v>63</v>
      </c>
      <c r="G58" s="11" t="str">
        <f ca="1">判定処理!V60</f>
        <v>-</v>
      </c>
      <c r="H58" s="1">
        <f>判定処理!E60</f>
        <v>401</v>
      </c>
      <c r="I58" s="1">
        <f>判定処理!H60</f>
        <v>1130</v>
      </c>
      <c r="J58" s="3">
        <f>判定処理!I60</f>
        <v>0.58333333333333337</v>
      </c>
      <c r="K58" s="3">
        <f>判定処理!L60</f>
        <v>0</v>
      </c>
    </row>
    <row r="59" spans="1:11" x14ac:dyDescent="0.7">
      <c r="A59" s="1" t="str">
        <f ca="1">判定処理!Q61</f>
        <v>×</v>
      </c>
      <c r="B59" s="1" t="str">
        <f>判定処理!A61</f>
        <v>No.0058</v>
      </c>
      <c r="C59" s="1">
        <f>判定処理!C61</f>
        <v>4</v>
      </c>
      <c r="D59" s="1" t="str">
        <f>判定処理!B61</f>
        <v>太平洋側の船上</v>
      </c>
      <c r="E59" s="1">
        <f>判定処理!D61</f>
        <v>0</v>
      </c>
      <c r="F59" s="1">
        <f ca="1">判定処理!R61</f>
        <v>63</v>
      </c>
      <c r="G59" s="11" t="str">
        <f ca="1">判定処理!V61</f>
        <v>-</v>
      </c>
      <c r="H59" s="1">
        <f>判定処理!E61</f>
        <v>401</v>
      </c>
      <c r="I59" s="1">
        <f>判定処理!H61</f>
        <v>1130</v>
      </c>
      <c r="J59" s="3">
        <f>判定処理!I61</f>
        <v>0</v>
      </c>
      <c r="K59" s="3">
        <f>判定処理!L61</f>
        <v>0.375</v>
      </c>
    </row>
    <row r="60" spans="1:11" x14ac:dyDescent="0.7">
      <c r="A60" s="1" t="str">
        <f ca="1">判定処理!Q62</f>
        <v>×</v>
      </c>
      <c r="B60" s="1" t="str">
        <f>判定処理!A62</f>
        <v>No.0059</v>
      </c>
      <c r="C60" s="1">
        <f>判定処理!C62</f>
        <v>3</v>
      </c>
      <c r="D60" s="1" t="str">
        <f>判定処理!B62</f>
        <v>太平洋側の船上</v>
      </c>
      <c r="E60" s="1">
        <f>判定処理!D62</f>
        <v>0</v>
      </c>
      <c r="F60" s="1" t="str">
        <f ca="1">判定処理!R62</f>
        <v>-</v>
      </c>
      <c r="G60" s="11" t="str">
        <f ca="1">判定処理!V62</f>
        <v>-</v>
      </c>
      <c r="H60" s="1">
        <f>判定処理!E62</f>
        <v>1201</v>
      </c>
      <c r="I60" s="1">
        <f>判定処理!H62</f>
        <v>430</v>
      </c>
      <c r="J60" s="3">
        <f>判定処理!I62</f>
        <v>0.16666666666666666</v>
      </c>
      <c r="K60" s="3">
        <f>判定処理!L62</f>
        <v>0.375</v>
      </c>
    </row>
    <row r="61" spans="1:11" x14ac:dyDescent="0.7">
      <c r="A61" s="1" t="str">
        <f ca="1">判定処理!Q63</f>
        <v>◎</v>
      </c>
      <c r="B61" s="1" t="str">
        <f>判定処理!A63</f>
        <v>No.0060</v>
      </c>
      <c r="C61" s="1">
        <f>判定処理!C63</f>
        <v>4</v>
      </c>
      <c r="D61" s="1" t="str">
        <f>判定処理!B63</f>
        <v>太平洋側の船上</v>
      </c>
      <c r="E61" s="1">
        <f>判定処理!D63</f>
        <v>0</v>
      </c>
      <c r="F61" s="1">
        <f ca="1">判定処理!R63</f>
        <v>94</v>
      </c>
      <c r="G61" s="11" t="str">
        <f ca="1">判定処理!V63</f>
        <v>いつでも</v>
      </c>
      <c r="H61" s="1">
        <f>判定処理!E63</f>
        <v>301</v>
      </c>
      <c r="I61" s="1">
        <f>判定処理!H63</f>
        <v>1231</v>
      </c>
      <c r="J61" s="3">
        <f>判定処理!I63</f>
        <v>0</v>
      </c>
      <c r="K61" s="3">
        <f>判定処理!L63</f>
        <v>0.99930555555555556</v>
      </c>
    </row>
    <row r="62" spans="1:11" x14ac:dyDescent="0.7">
      <c r="A62" s="1" t="str">
        <f ca="1">判定処理!Q64</f>
        <v>◎</v>
      </c>
      <c r="B62" s="1" t="str">
        <f>判定処理!A64</f>
        <v>No.0061</v>
      </c>
      <c r="C62" s="1">
        <f>判定処理!C64</f>
        <v>1</v>
      </c>
      <c r="D62" s="1" t="str">
        <f>判定処理!B64</f>
        <v>太平洋側の船上</v>
      </c>
      <c r="E62" s="1">
        <f>判定処理!D64</f>
        <v>0</v>
      </c>
      <c r="F62" s="1">
        <f ca="1">判定処理!R64</f>
        <v>94</v>
      </c>
      <c r="G62" s="11">
        <f ca="1">判定処理!V64</f>
        <v>0.25533587962612125</v>
      </c>
      <c r="H62" s="1">
        <f>判定処理!E64</f>
        <v>501</v>
      </c>
      <c r="I62" s="1">
        <f>判定処理!H64</f>
        <v>1231</v>
      </c>
      <c r="J62" s="3">
        <f>判定処理!I64</f>
        <v>0.41666666666666669</v>
      </c>
      <c r="K62" s="3">
        <f>判定処理!L64</f>
        <v>0.83333333333333337</v>
      </c>
    </row>
    <row r="63" spans="1:11" x14ac:dyDescent="0.7">
      <c r="A63" s="1" t="str">
        <f ca="1">判定処理!Q65</f>
        <v>×</v>
      </c>
      <c r="B63" s="1" t="str">
        <f>判定処理!A65</f>
        <v>No.0062</v>
      </c>
      <c r="C63" s="1">
        <f>判定処理!C65</f>
        <v>3</v>
      </c>
      <c r="D63" s="1" t="str">
        <f>判定処理!B65</f>
        <v>太平洋側の船上</v>
      </c>
      <c r="E63" s="1">
        <f>判定処理!D65</f>
        <v>0</v>
      </c>
      <c r="F63" s="1" t="str">
        <f ca="1">判定処理!R65</f>
        <v>-</v>
      </c>
      <c r="G63" s="11" t="str">
        <f ca="1">判定処理!V65</f>
        <v>-</v>
      </c>
      <c r="H63" s="1">
        <f>判定処理!E65</f>
        <v>1101</v>
      </c>
      <c r="I63" s="1">
        <f>判定処理!H65</f>
        <v>430</v>
      </c>
      <c r="J63" s="3">
        <f>判定処理!I65</f>
        <v>0.83333333333333337</v>
      </c>
      <c r="K63" s="3">
        <f>判定処理!L65</f>
        <v>0.20833333333333334</v>
      </c>
    </row>
    <row r="64" spans="1:11" x14ac:dyDescent="0.7">
      <c r="A64" s="1" t="str">
        <f ca="1">判定処理!Q66</f>
        <v>×</v>
      </c>
      <c r="B64" s="1" t="str">
        <f>判定処理!A66</f>
        <v>No.0063</v>
      </c>
      <c r="C64" s="1">
        <f>判定処理!C66</f>
        <v>3</v>
      </c>
      <c r="D64" s="1" t="str">
        <f>判定処理!B66</f>
        <v>太平洋側の船上</v>
      </c>
      <c r="E64" s="1">
        <f>判定処理!D66</f>
        <v>0</v>
      </c>
      <c r="F64" s="1" t="str">
        <f ca="1">判定処理!R66</f>
        <v>-</v>
      </c>
      <c r="G64" s="11" t="str">
        <f ca="1">判定処理!V66</f>
        <v>-</v>
      </c>
      <c r="H64" s="1">
        <f>判定処理!E66</f>
        <v>1201</v>
      </c>
      <c r="I64" s="1">
        <f>判定処理!H66</f>
        <v>430</v>
      </c>
      <c r="J64" s="3">
        <f>判定処理!I66</f>
        <v>0.375</v>
      </c>
      <c r="K64" s="3">
        <f>判定処理!L66</f>
        <v>0.75</v>
      </c>
    </row>
    <row r="65" spans="1:11" x14ac:dyDescent="0.7">
      <c r="A65" s="1" t="str">
        <f ca="1">判定処理!Q67</f>
        <v>×</v>
      </c>
      <c r="B65" s="1" t="str">
        <f>判定処理!A67</f>
        <v>No.0064</v>
      </c>
      <c r="C65" s="1">
        <f>判定処理!C67</f>
        <v>1</v>
      </c>
      <c r="D65" s="1" t="str">
        <f>判定処理!B67</f>
        <v>太平洋側の船上</v>
      </c>
      <c r="E65" s="1">
        <f>判定処理!D67</f>
        <v>0</v>
      </c>
      <c r="F65" s="1">
        <f ca="1">判定処理!R67</f>
        <v>94</v>
      </c>
      <c r="G65" s="11" t="str">
        <f ca="1">判定処理!V67</f>
        <v>-</v>
      </c>
      <c r="H65" s="1">
        <f>判定処理!E67</f>
        <v>901</v>
      </c>
      <c r="I65" s="1">
        <f>判定処理!H67</f>
        <v>1231</v>
      </c>
      <c r="J65" s="3">
        <f>判定処理!I67</f>
        <v>0.75</v>
      </c>
      <c r="K65" s="3">
        <f>判定処理!L67</f>
        <v>0.16666666666666666</v>
      </c>
    </row>
    <row r="66" spans="1:11" x14ac:dyDescent="0.7">
      <c r="A66" s="1" t="str">
        <f ca="1">判定処理!Q68</f>
        <v>×</v>
      </c>
      <c r="B66" s="1" t="str">
        <f>判定処理!A68</f>
        <v>No.0065</v>
      </c>
      <c r="C66" s="1">
        <f>判定処理!C68</f>
        <v>1</v>
      </c>
      <c r="D66" s="1" t="str">
        <f>判定処理!B68</f>
        <v>太平洋側の船上</v>
      </c>
      <c r="E66" s="1">
        <f>判定処理!D68</f>
        <v>0</v>
      </c>
      <c r="F66" s="1" t="str">
        <f ca="1">判定処理!R68</f>
        <v>-</v>
      </c>
      <c r="G66" s="11" t="str">
        <f ca="1">判定処理!V68</f>
        <v>-</v>
      </c>
      <c r="H66" s="1">
        <f>判定処理!E68</f>
        <v>1001</v>
      </c>
      <c r="I66" s="1">
        <f>判定処理!H68</f>
        <v>630</v>
      </c>
      <c r="J66" s="3">
        <f>判定処理!I68</f>
        <v>0.29166666666666669</v>
      </c>
      <c r="K66" s="3">
        <f>判定処理!L68</f>
        <v>0.5</v>
      </c>
    </row>
    <row r="67" spans="1:11" x14ac:dyDescent="0.7">
      <c r="A67" s="1" t="str">
        <f ca="1">判定処理!Q69</f>
        <v>×</v>
      </c>
      <c r="B67" s="1" t="str">
        <f>判定処理!A69</f>
        <v>No.0066</v>
      </c>
      <c r="C67" s="1">
        <f>判定処理!C69</f>
        <v>2</v>
      </c>
      <c r="D67" s="1" t="str">
        <f>判定処理!B69</f>
        <v>太平洋側の船上</v>
      </c>
      <c r="E67" s="1">
        <f>判定処理!D69</f>
        <v>0</v>
      </c>
      <c r="F67" s="1" t="str">
        <f ca="1">判定処理!R69</f>
        <v>-</v>
      </c>
      <c r="G67" s="11" t="str">
        <f ca="1">判定処理!V69</f>
        <v>-</v>
      </c>
      <c r="H67" s="1">
        <f>判定処理!E69</f>
        <v>1001</v>
      </c>
      <c r="I67" s="1">
        <f>判定処理!H69</f>
        <v>630</v>
      </c>
      <c r="J67" s="3">
        <f>判定処理!I69</f>
        <v>0.5</v>
      </c>
      <c r="K67" s="3">
        <f>判定処理!L69</f>
        <v>0.91666666666666663</v>
      </c>
    </row>
    <row r="68" spans="1:11" x14ac:dyDescent="0.7">
      <c r="A68" s="1" t="str">
        <f ca="1">判定処理!Q70</f>
        <v>×</v>
      </c>
      <c r="B68" s="1" t="str">
        <f>判定処理!A70</f>
        <v>No.0067</v>
      </c>
      <c r="C68" s="1">
        <f>判定処理!C70</f>
        <v>3</v>
      </c>
      <c r="D68" s="1" t="str">
        <f>判定処理!B70</f>
        <v>太平洋側の船上</v>
      </c>
      <c r="E68" s="1">
        <f>判定処理!D70</f>
        <v>0</v>
      </c>
      <c r="F68" s="1">
        <f ca="1">判定処理!R70</f>
        <v>33</v>
      </c>
      <c r="G68" s="11" t="str">
        <f ca="1">判定処理!V70</f>
        <v>-</v>
      </c>
      <c r="H68" s="1">
        <f>判定処理!E70</f>
        <v>401</v>
      </c>
      <c r="I68" s="1">
        <f>判定処理!H70</f>
        <v>1031</v>
      </c>
      <c r="J68" s="3">
        <f>判定処理!I70</f>
        <v>0.91666666666666663</v>
      </c>
      <c r="K68" s="3">
        <f>判定処理!L70</f>
        <v>0.29166666666666669</v>
      </c>
    </row>
    <row r="69" spans="1:11" x14ac:dyDescent="0.7">
      <c r="A69" s="1" t="str">
        <f ca="1">判定処理!Q71</f>
        <v>×</v>
      </c>
      <c r="B69" s="1" t="str">
        <f>判定処理!A71</f>
        <v>No.0068</v>
      </c>
      <c r="C69" s="1">
        <f>判定処理!C71</f>
        <v>4</v>
      </c>
      <c r="D69" s="1" t="str">
        <f>判定処理!B71</f>
        <v>太平洋側の船上</v>
      </c>
      <c r="E69" s="1">
        <f>判定処理!D71</f>
        <v>0</v>
      </c>
      <c r="F69" s="1">
        <f ca="1">判定処理!R71</f>
        <v>94</v>
      </c>
      <c r="G69" s="11" t="str">
        <f ca="1">判定処理!V71</f>
        <v>-</v>
      </c>
      <c r="H69" s="1">
        <f>判定処理!E71</f>
        <v>501</v>
      </c>
      <c r="I69" s="1">
        <f>判定処理!H71</f>
        <v>1231</v>
      </c>
      <c r="J69" s="3">
        <f>判定処理!I71</f>
        <v>0.20833333333333334</v>
      </c>
      <c r="K69" s="3">
        <f>判定処理!L71</f>
        <v>0.41666666666666669</v>
      </c>
    </row>
    <row r="70" spans="1:11" x14ac:dyDescent="0.7">
      <c r="A70" s="1" t="str">
        <f ca="1">判定処理!Q72</f>
        <v>◎</v>
      </c>
      <c r="B70" s="1" t="str">
        <f>判定処理!A72</f>
        <v>No.0069</v>
      </c>
      <c r="C70" s="1">
        <f>判定処理!C72</f>
        <v>5</v>
      </c>
      <c r="D70" s="1" t="str">
        <f>判定処理!B72</f>
        <v>太平洋側の南の島</v>
      </c>
      <c r="E70" s="1">
        <f>判定処理!D72</f>
        <v>0</v>
      </c>
      <c r="F70" s="1">
        <f ca="1">判定処理!R72</f>
        <v>94</v>
      </c>
      <c r="G70" s="11">
        <f ca="1">判定処理!V72</f>
        <v>0.25533587962612125</v>
      </c>
      <c r="H70" s="1">
        <f>判定処理!E72</f>
        <v>101</v>
      </c>
      <c r="I70" s="1">
        <f>判定処理!H72</f>
        <v>1231</v>
      </c>
      <c r="J70" s="3">
        <f>判定処理!I72</f>
        <v>0.41666666666666669</v>
      </c>
      <c r="K70" s="3">
        <f>判定処理!L72</f>
        <v>0.83333333333333337</v>
      </c>
    </row>
    <row r="71" spans="1:11" x14ac:dyDescent="0.7">
      <c r="A71" s="1" t="str">
        <f ca="1">判定処理!Q73</f>
        <v>×</v>
      </c>
      <c r="B71" s="1" t="str">
        <f>判定処理!A73</f>
        <v>No.0070</v>
      </c>
      <c r="C71" s="1">
        <f>判定処理!C73</f>
        <v>2</v>
      </c>
      <c r="D71" s="1" t="str">
        <f>判定処理!B73</f>
        <v>太平洋側の南の島</v>
      </c>
      <c r="E71" s="1">
        <f>判定処理!D73</f>
        <v>0</v>
      </c>
      <c r="F71" s="1">
        <f ca="1">判定処理!R73</f>
        <v>94</v>
      </c>
      <c r="G71" s="11" t="str">
        <f ca="1">判定処理!V73</f>
        <v>-</v>
      </c>
      <c r="H71" s="1">
        <f>判定処理!E73</f>
        <v>701</v>
      </c>
      <c r="I71" s="1">
        <f>判定処理!H73</f>
        <v>1231</v>
      </c>
      <c r="J71" s="3">
        <f>判定処理!I73</f>
        <v>0.83333333333333337</v>
      </c>
      <c r="K71" s="3">
        <f>判定処理!L73</f>
        <v>0.20833333333333334</v>
      </c>
    </row>
    <row r="72" spans="1:11" x14ac:dyDescent="0.7">
      <c r="A72" s="1" t="str">
        <f ca="1">判定処理!Q74</f>
        <v>×</v>
      </c>
      <c r="B72" s="1" t="str">
        <f>判定処理!A74</f>
        <v>No.0071</v>
      </c>
      <c r="C72" s="1">
        <f>判定処理!C74</f>
        <v>2</v>
      </c>
      <c r="D72" s="1" t="str">
        <f>判定処理!B74</f>
        <v>太平洋側の南の島</v>
      </c>
      <c r="E72" s="1">
        <f>判定処理!D74</f>
        <v>0</v>
      </c>
      <c r="F72" s="1">
        <f ca="1">判定処理!R74</f>
        <v>94</v>
      </c>
      <c r="G72" s="11" t="str">
        <f ca="1">判定処理!V74</f>
        <v>-</v>
      </c>
      <c r="H72" s="1">
        <f>判定処理!E74</f>
        <v>701</v>
      </c>
      <c r="I72" s="1">
        <f>判定処理!H74</f>
        <v>1231</v>
      </c>
      <c r="J72" s="3">
        <f>判定処理!I74</f>
        <v>0.20833333333333334</v>
      </c>
      <c r="K72" s="3">
        <f>判定処理!L74</f>
        <v>0.41666666666666669</v>
      </c>
    </row>
    <row r="73" spans="1:11" x14ac:dyDescent="0.7">
      <c r="A73" s="1" t="str">
        <f ca="1">判定処理!Q75</f>
        <v>×</v>
      </c>
      <c r="B73" s="1" t="str">
        <f>判定処理!A75</f>
        <v>No.0072</v>
      </c>
      <c r="C73" s="1">
        <f>判定処理!C75</f>
        <v>3</v>
      </c>
      <c r="D73" s="1" t="str">
        <f>判定処理!B75</f>
        <v>太平洋側の南の島</v>
      </c>
      <c r="E73" s="1">
        <f>判定処理!D75</f>
        <v>0</v>
      </c>
      <c r="F73" s="1">
        <f ca="1">判定処理!R75</f>
        <v>94</v>
      </c>
      <c r="G73" s="11" t="str">
        <f ca="1">判定処理!V75</f>
        <v>-</v>
      </c>
      <c r="H73" s="1">
        <f>判定処理!E75</f>
        <v>701</v>
      </c>
      <c r="I73" s="1">
        <f>判定処理!H75</f>
        <v>1231</v>
      </c>
      <c r="J73" s="3">
        <f>判定処理!I75</f>
        <v>0.29166666666666669</v>
      </c>
      <c r="K73" s="3">
        <f>判定処理!L75</f>
        <v>0.5</v>
      </c>
    </row>
    <row r="74" spans="1:11" x14ac:dyDescent="0.7">
      <c r="A74" s="1" t="str">
        <f ca="1">判定処理!Q76</f>
        <v>◎</v>
      </c>
      <c r="B74" s="1" t="str">
        <f>判定処理!A76</f>
        <v>No.0073</v>
      </c>
      <c r="C74" s="1">
        <f>判定処理!C76</f>
        <v>4</v>
      </c>
      <c r="D74" s="1" t="str">
        <f>判定処理!B76</f>
        <v>太平洋側の南の島</v>
      </c>
      <c r="E74" s="1">
        <f>判定処理!D76</f>
        <v>0</v>
      </c>
      <c r="F74" s="1">
        <f ca="1">判定処理!R76</f>
        <v>94</v>
      </c>
      <c r="G74" s="11">
        <f ca="1">判定処理!V76</f>
        <v>0.33866921295945451</v>
      </c>
      <c r="H74" s="1">
        <f>判定処理!E76</f>
        <v>701</v>
      </c>
      <c r="I74" s="1">
        <f>判定処理!H76</f>
        <v>1231</v>
      </c>
      <c r="J74" s="3">
        <f>判定処理!I76</f>
        <v>0.5</v>
      </c>
      <c r="K74" s="3">
        <f>判定処理!L76</f>
        <v>0.91666666666666663</v>
      </c>
    </row>
    <row r="75" spans="1:11" x14ac:dyDescent="0.7">
      <c r="A75" s="1" t="str">
        <f ca="1">判定処理!Q77</f>
        <v>×</v>
      </c>
      <c r="B75" s="1" t="str">
        <f>判定処理!A77</f>
        <v>No.0074</v>
      </c>
      <c r="C75" s="1">
        <f>判定処理!C77</f>
        <v>2</v>
      </c>
      <c r="D75" s="1" t="str">
        <f>判定処理!B77</f>
        <v>太平洋側の南の島</v>
      </c>
      <c r="E75" s="1">
        <f>判定処理!D77</f>
        <v>0</v>
      </c>
      <c r="F75" s="1">
        <f ca="1">判定処理!R77</f>
        <v>63</v>
      </c>
      <c r="G75" s="11" t="str">
        <f ca="1">判定処理!V77</f>
        <v>-</v>
      </c>
      <c r="H75" s="1">
        <f>判定処理!E77</f>
        <v>501</v>
      </c>
      <c r="I75" s="1">
        <f>判定処理!H77</f>
        <v>1130</v>
      </c>
      <c r="J75" s="3">
        <f>判定処理!I77</f>
        <v>0.91666666666666663</v>
      </c>
      <c r="K75" s="3">
        <f>判定処理!L77</f>
        <v>0.29166666666666669</v>
      </c>
    </row>
    <row r="76" spans="1:11" x14ac:dyDescent="0.7">
      <c r="A76" s="1" t="str">
        <f ca="1">判定処理!Q78</f>
        <v>×</v>
      </c>
      <c r="B76" s="1" t="str">
        <f>判定処理!A78</f>
        <v>No.0075</v>
      </c>
      <c r="C76" s="1">
        <f>判定処理!C78</f>
        <v>3</v>
      </c>
      <c r="D76" s="1" t="str">
        <f>判定処理!B78</f>
        <v>太平洋側の南の島</v>
      </c>
      <c r="E76" s="1">
        <f>判定処理!D78</f>
        <v>0</v>
      </c>
      <c r="F76" s="1">
        <f ca="1">判定処理!R78</f>
        <v>94</v>
      </c>
      <c r="G76" s="11" t="str">
        <f ca="1">判定処理!V78</f>
        <v>-</v>
      </c>
      <c r="H76" s="1">
        <f>判定処理!E78</f>
        <v>101</v>
      </c>
      <c r="I76" s="1">
        <f>判定処理!H78</f>
        <v>1231</v>
      </c>
      <c r="J76" s="3">
        <f>判定処理!I78</f>
        <v>0.33333333333333331</v>
      </c>
      <c r="K76" s="3">
        <f>判定処理!L78</f>
        <v>0.54166666666666663</v>
      </c>
    </row>
    <row r="77" spans="1:11" x14ac:dyDescent="0.7">
      <c r="A77" s="1" t="str">
        <f ca="1">判定処理!Q79</f>
        <v>◎</v>
      </c>
      <c r="B77" s="1" t="str">
        <f>判定処理!A79</f>
        <v>No.0076</v>
      </c>
      <c r="C77" s="1">
        <f>判定処理!C79</f>
        <v>2</v>
      </c>
      <c r="D77" s="1" t="str">
        <f>判定処理!B79</f>
        <v>太平洋側の南の島</v>
      </c>
      <c r="E77" s="1">
        <f>判定処理!D79</f>
        <v>0</v>
      </c>
      <c r="F77" s="1">
        <f ca="1">判定処理!R79</f>
        <v>94</v>
      </c>
      <c r="G77" s="11" t="str">
        <f ca="1">判定処理!V79</f>
        <v>いつでも</v>
      </c>
      <c r="H77" s="1">
        <f>判定処理!E79</f>
        <v>101</v>
      </c>
      <c r="I77" s="1">
        <f>判定処理!H79</f>
        <v>1231</v>
      </c>
      <c r="J77" s="3">
        <f>判定処理!I79</f>
        <v>0</v>
      </c>
      <c r="K77" s="3">
        <f>判定処理!L79</f>
        <v>0.99930555555555556</v>
      </c>
    </row>
    <row r="78" spans="1:11" x14ac:dyDescent="0.7">
      <c r="A78" s="1" t="str">
        <f ca="1">判定処理!Q80</f>
        <v>×</v>
      </c>
      <c r="B78" s="1" t="str">
        <f>判定処理!A80</f>
        <v>No.0077</v>
      </c>
      <c r="C78" s="1">
        <f>判定処理!C80</f>
        <v>3</v>
      </c>
      <c r="D78" s="1" t="str">
        <f>判定処理!B80</f>
        <v>太平洋側の南の島</v>
      </c>
      <c r="E78" s="1">
        <f>判定処理!D80</f>
        <v>0</v>
      </c>
      <c r="F78" s="1">
        <f ca="1">判定処理!R80</f>
        <v>93</v>
      </c>
      <c r="G78" s="11" t="str">
        <f ca="1">判定処理!V80</f>
        <v>-</v>
      </c>
      <c r="H78" s="1">
        <f>判定処理!E80</f>
        <v>501</v>
      </c>
      <c r="I78" s="1">
        <f>判定処理!H80</f>
        <v>1230</v>
      </c>
      <c r="J78" s="3">
        <f>判定処理!I80</f>
        <v>0.95833333333333337</v>
      </c>
      <c r="K78" s="3">
        <f>判定処理!L80</f>
        <v>0.33333333333333331</v>
      </c>
    </row>
    <row r="79" spans="1:11" x14ac:dyDescent="0.7">
      <c r="A79" s="1" t="str">
        <f ca="1">判定処理!Q81</f>
        <v>×</v>
      </c>
      <c r="B79" s="1" t="str">
        <f>判定処理!A81</f>
        <v>No.0078</v>
      </c>
      <c r="C79" s="1">
        <f>判定処理!C81</f>
        <v>4</v>
      </c>
      <c r="D79" s="1" t="str">
        <f>判定処理!B81</f>
        <v>太平洋側の南の島</v>
      </c>
      <c r="E79" s="1">
        <f>判定処理!D81</f>
        <v>0</v>
      </c>
      <c r="F79" s="1" t="str">
        <f ca="1">判定処理!R81</f>
        <v>-</v>
      </c>
      <c r="G79" s="11" t="str">
        <f ca="1">判定処理!V81</f>
        <v>-</v>
      </c>
      <c r="H79" s="1">
        <f>判定処理!E81</f>
        <v>101</v>
      </c>
      <c r="I79" s="1">
        <f>判定処理!H81</f>
        <v>630</v>
      </c>
      <c r="J79" s="3">
        <f>判定処理!I81</f>
        <v>0.91666666666666663</v>
      </c>
      <c r="K79" s="3">
        <f>判定処理!L81</f>
        <v>0.25</v>
      </c>
    </row>
    <row r="80" spans="1:11" x14ac:dyDescent="0.7">
      <c r="A80" s="1" t="str">
        <f ca="1">判定処理!Q82</f>
        <v>×</v>
      </c>
      <c r="B80" s="1" t="str">
        <f>判定処理!A82</f>
        <v>No.0079</v>
      </c>
      <c r="C80" s="1">
        <f>判定処理!C82</f>
        <v>2</v>
      </c>
      <c r="D80" s="1" t="str">
        <f>判定処理!B82</f>
        <v>太平洋側の南の島</v>
      </c>
      <c r="E80" s="1">
        <f>判定処理!D82</f>
        <v>0</v>
      </c>
      <c r="F80" s="1" t="str">
        <f ca="1">判定処理!R82</f>
        <v>-</v>
      </c>
      <c r="G80" s="11" t="str">
        <f ca="1">判定処理!V82</f>
        <v>-</v>
      </c>
      <c r="H80" s="1">
        <f>判定処理!E82</f>
        <v>1001</v>
      </c>
      <c r="I80" s="1">
        <f>判定処理!H82</f>
        <v>630</v>
      </c>
      <c r="J80" s="3">
        <f>判定処理!I82</f>
        <v>0.29166666666666669</v>
      </c>
      <c r="K80" s="3">
        <f>判定処理!L82</f>
        <v>0.5</v>
      </c>
    </row>
    <row r="81" spans="1:11" x14ac:dyDescent="0.7">
      <c r="A81" s="1" t="str">
        <f ca="1">判定処理!Q83</f>
        <v>×</v>
      </c>
      <c r="B81" s="1" t="str">
        <f>判定処理!A83</f>
        <v>No.0080</v>
      </c>
      <c r="C81" s="1">
        <f>判定処理!C83</f>
        <v>2</v>
      </c>
      <c r="D81" s="1" t="str">
        <f>判定処理!B83</f>
        <v>太平洋側の南の島</v>
      </c>
      <c r="E81" s="1">
        <f>判定処理!D83</f>
        <v>0</v>
      </c>
      <c r="F81" s="1" t="str">
        <f ca="1">判定処理!R83</f>
        <v>-</v>
      </c>
      <c r="G81" s="11" t="str">
        <f ca="1">判定処理!V83</f>
        <v>-</v>
      </c>
      <c r="H81" s="1">
        <f>判定処理!E83</f>
        <v>1001</v>
      </c>
      <c r="I81" s="1">
        <f>判定処理!H83</f>
        <v>630</v>
      </c>
      <c r="J81" s="3">
        <f>判定処理!I83</f>
        <v>0.5</v>
      </c>
      <c r="K81" s="3">
        <f>判定処理!L83</f>
        <v>0.91666666666666663</v>
      </c>
    </row>
    <row r="82" spans="1:11" x14ac:dyDescent="0.7">
      <c r="A82" s="1" t="str">
        <f ca="1">判定処理!Q84</f>
        <v>×</v>
      </c>
      <c r="B82" s="1" t="str">
        <f>判定処理!A84</f>
        <v>No.0081</v>
      </c>
      <c r="C82" s="1">
        <f>判定処理!C84</f>
        <v>3</v>
      </c>
      <c r="D82" s="1" t="str">
        <f>判定処理!B84</f>
        <v>太平洋側の南の島</v>
      </c>
      <c r="E82" s="1">
        <f>判定処理!D84</f>
        <v>0</v>
      </c>
      <c r="F82" s="1">
        <f ca="1">判定処理!R84</f>
        <v>94</v>
      </c>
      <c r="G82" s="11" t="str">
        <f ca="1">判定処理!V84</f>
        <v>-</v>
      </c>
      <c r="H82" s="1">
        <f>判定処理!E84</f>
        <v>301</v>
      </c>
      <c r="I82" s="1">
        <f>判定処理!H84</f>
        <v>1231</v>
      </c>
      <c r="J82" s="3">
        <f>判定処理!I84</f>
        <v>0.91666666666666663</v>
      </c>
      <c r="K82" s="3">
        <f>判定処理!L84</f>
        <v>0.29166666666666669</v>
      </c>
    </row>
    <row r="83" spans="1:11" x14ac:dyDescent="0.7">
      <c r="A83" s="1" t="str">
        <f ca="1">判定処理!Q85</f>
        <v>×</v>
      </c>
      <c r="B83" s="1" t="str">
        <f>判定処理!A85</f>
        <v>No.0082</v>
      </c>
      <c r="C83" s="1">
        <f>判定処理!C85</f>
        <v>4</v>
      </c>
      <c r="D83" s="1" t="str">
        <f>判定処理!B85</f>
        <v>太平洋側の南の島</v>
      </c>
      <c r="E83" s="1">
        <f>判定処理!D85</f>
        <v>0</v>
      </c>
      <c r="F83" s="1">
        <f ca="1">判定処理!R85</f>
        <v>124</v>
      </c>
      <c r="G83" s="11" t="str">
        <f ca="1">判定処理!V85</f>
        <v>-</v>
      </c>
      <c r="H83" s="1">
        <f>判定処理!E85</f>
        <v>401</v>
      </c>
      <c r="I83" s="1">
        <f>判定処理!H85</f>
        <v>130</v>
      </c>
      <c r="J83" s="3">
        <f>判定処理!I85</f>
        <v>0.33333333333333331</v>
      </c>
      <c r="K83" s="3">
        <f>判定処理!L85</f>
        <v>0.54166666666666663</v>
      </c>
    </row>
    <row r="84" spans="1:11" x14ac:dyDescent="0.7">
      <c r="A84" s="1" t="str">
        <f ca="1">判定処理!Q86</f>
        <v>◎</v>
      </c>
      <c r="B84" s="1" t="str">
        <f>判定処理!A86</f>
        <v>No.0083</v>
      </c>
      <c r="C84" s="1">
        <f>判定処理!C86</f>
        <v>4</v>
      </c>
      <c r="D84" s="1" t="str">
        <f>判定処理!B86</f>
        <v>太平洋側の南の島</v>
      </c>
      <c r="E84" s="1">
        <f>判定処理!D86</f>
        <v>0</v>
      </c>
      <c r="F84" s="1">
        <f ca="1">判定処理!R86</f>
        <v>124</v>
      </c>
      <c r="G84" s="11">
        <f ca="1">判定処理!V86</f>
        <v>0.38033587962612125</v>
      </c>
      <c r="H84" s="1">
        <f>判定処理!E86</f>
        <v>401</v>
      </c>
      <c r="I84" s="1">
        <f>判定処理!H86</f>
        <v>130</v>
      </c>
      <c r="J84" s="3">
        <f>判定処理!I86</f>
        <v>0.54166666666666663</v>
      </c>
      <c r="K84" s="3">
        <f>判定処理!L86</f>
        <v>0.95833333333333337</v>
      </c>
    </row>
    <row r="85" spans="1:11" x14ac:dyDescent="0.7">
      <c r="A85" s="1" t="str">
        <f ca="1">判定処理!Q87</f>
        <v>×</v>
      </c>
      <c r="B85" s="1" t="str">
        <f>判定処理!A87</f>
        <v>No.0084</v>
      </c>
      <c r="C85" s="1">
        <f>判定処理!C87</f>
        <v>3</v>
      </c>
      <c r="D85" s="1" t="str">
        <f>判定処理!B87</f>
        <v>日本海側の岩場</v>
      </c>
      <c r="E85" s="1">
        <f>判定処理!D87</f>
        <v>0</v>
      </c>
      <c r="F85" s="1">
        <f ca="1">判定処理!R87</f>
        <v>33</v>
      </c>
      <c r="G85" s="11" t="str">
        <f ca="1">判定処理!V87</f>
        <v>-</v>
      </c>
      <c r="H85" s="1">
        <f>判定処理!E87</f>
        <v>501</v>
      </c>
      <c r="I85" s="1">
        <f>判定処理!H87</f>
        <v>1031</v>
      </c>
      <c r="J85" s="3">
        <f>判定処理!I87</f>
        <v>0.95833333333333337</v>
      </c>
      <c r="K85" s="3">
        <f>判定処理!L87</f>
        <v>0.33333333333333331</v>
      </c>
    </row>
    <row r="86" spans="1:11" x14ac:dyDescent="0.7">
      <c r="A86" s="1" t="str">
        <f ca="1">判定処理!Q88</f>
        <v>×</v>
      </c>
      <c r="B86" s="1" t="str">
        <f>判定処理!A88</f>
        <v>No.0085</v>
      </c>
      <c r="C86" s="1">
        <f>判定処理!C88</f>
        <v>3</v>
      </c>
      <c r="D86" s="1" t="str">
        <f>判定処理!B88</f>
        <v>日本海側の船上</v>
      </c>
      <c r="E86" s="1">
        <f>判定処理!D88</f>
        <v>0</v>
      </c>
      <c r="F86" s="1" t="str">
        <f ca="1">判定処理!R88</f>
        <v>-</v>
      </c>
      <c r="G86" s="11" t="str">
        <f ca="1">判定処理!V88</f>
        <v>-</v>
      </c>
      <c r="H86" s="1">
        <f>判定処理!E88</f>
        <v>101</v>
      </c>
      <c r="I86" s="1">
        <f>判定処理!H88</f>
        <v>630</v>
      </c>
      <c r="J86" s="3">
        <f>判定処理!I88</f>
        <v>0.29166666666666669</v>
      </c>
      <c r="K86" s="3">
        <f>判定処理!L88</f>
        <v>0.5</v>
      </c>
    </row>
    <row r="87" spans="1:11" x14ac:dyDescent="0.7">
      <c r="A87" s="1" t="str">
        <f ca="1">判定処理!Q89</f>
        <v>◎</v>
      </c>
      <c r="B87" s="1" t="str">
        <f>判定処理!A89</f>
        <v>No.0086</v>
      </c>
      <c r="C87" s="1">
        <f>判定処理!C89</f>
        <v>2</v>
      </c>
      <c r="D87" s="1" t="str">
        <f>判定処理!B89</f>
        <v>日本海側の船上</v>
      </c>
      <c r="E87" s="1">
        <f>判定処理!D89</f>
        <v>0</v>
      </c>
      <c r="F87" s="1">
        <f ca="1">判定処理!R89</f>
        <v>73</v>
      </c>
      <c r="G87" s="11">
        <f ca="1">判定処理!V89</f>
        <v>0.33866921295945451</v>
      </c>
      <c r="H87" s="1">
        <f>判定処理!E89</f>
        <v>115</v>
      </c>
      <c r="I87" s="1">
        <f>判定処理!H89</f>
        <v>1210</v>
      </c>
      <c r="J87" s="3">
        <f>判定処理!I89</f>
        <v>0.5</v>
      </c>
      <c r="K87" s="3">
        <f>判定処理!L89</f>
        <v>0.91666666666666663</v>
      </c>
    </row>
    <row r="88" spans="1:11" x14ac:dyDescent="0.7">
      <c r="A88" s="1" t="str">
        <f ca="1">判定処理!Q90</f>
        <v>×</v>
      </c>
      <c r="B88" s="1" t="str">
        <f>判定処理!A90</f>
        <v>No.0087</v>
      </c>
      <c r="C88" s="1">
        <f>判定処理!C90</f>
        <v>1</v>
      </c>
      <c r="D88" s="1" t="str">
        <f>判定処理!B90</f>
        <v>太平洋側の南の島</v>
      </c>
      <c r="E88" s="1">
        <f>判定処理!D90</f>
        <v>0</v>
      </c>
      <c r="F88" s="1">
        <f ca="1">判定処理!R90</f>
        <v>124</v>
      </c>
      <c r="G88" s="11" t="str">
        <f ca="1">判定処理!V90</f>
        <v>-</v>
      </c>
      <c r="H88" s="1">
        <f>判定処理!E90</f>
        <v>401</v>
      </c>
      <c r="I88" s="1">
        <f>判定処理!H90</f>
        <v>130</v>
      </c>
      <c r="J88" s="3">
        <f>判定処理!I90</f>
        <v>0.95833333333333337</v>
      </c>
      <c r="K88" s="3">
        <f>判定処理!L90</f>
        <v>0.33333333333333331</v>
      </c>
    </row>
    <row r="89" spans="1:11" x14ac:dyDescent="0.7">
      <c r="A89" s="1" t="str">
        <f ca="1">判定処理!Q91</f>
        <v>×</v>
      </c>
      <c r="B89" s="1" t="str">
        <f>判定処理!A91</f>
        <v>No.0088</v>
      </c>
      <c r="C89" s="1">
        <f>判定処理!C91</f>
        <v>4</v>
      </c>
      <c r="D89" s="1" t="str">
        <f>判定処理!B91</f>
        <v>日本海側の船上</v>
      </c>
      <c r="E89" s="1">
        <f>判定処理!D91</f>
        <v>0</v>
      </c>
      <c r="F89" s="1" t="str">
        <f ca="1">判定処理!R91</f>
        <v>-</v>
      </c>
      <c r="G89" s="11" t="str">
        <f ca="1">判定処理!V91</f>
        <v>-</v>
      </c>
      <c r="H89" s="1">
        <f>判定処理!E91</f>
        <v>101</v>
      </c>
      <c r="I89" s="1">
        <f>判定処理!H91</f>
        <v>831</v>
      </c>
      <c r="J89" s="3">
        <f>判定処理!I91</f>
        <v>0.91666666666666663</v>
      </c>
      <c r="K89" s="3">
        <f>判定処理!L91</f>
        <v>0.29166666666666669</v>
      </c>
    </row>
    <row r="90" spans="1:11" x14ac:dyDescent="0.7">
      <c r="A90" s="1" t="str">
        <f ca="1">判定処理!Q92</f>
        <v>×</v>
      </c>
      <c r="B90" s="1" t="str">
        <f>判定処理!A92</f>
        <v>No.0089</v>
      </c>
      <c r="C90" s="1">
        <f>判定処理!C92</f>
        <v>4</v>
      </c>
      <c r="D90" s="1" t="str">
        <f>判定処理!B92</f>
        <v>日本海側の岩場</v>
      </c>
      <c r="E90" s="1">
        <f>判定処理!D92</f>
        <v>0</v>
      </c>
      <c r="F90" s="1">
        <f ca="1">判定処理!R92</f>
        <v>124</v>
      </c>
      <c r="G90" s="11" t="str">
        <f ca="1">判定処理!V92</f>
        <v>-</v>
      </c>
      <c r="H90" s="1">
        <f>判定処理!E92</f>
        <v>401</v>
      </c>
      <c r="I90" s="1">
        <f>判定処理!H92</f>
        <v>130</v>
      </c>
      <c r="J90" s="3">
        <f>判定処理!I92</f>
        <v>0.16666666666666666</v>
      </c>
      <c r="K90" s="3">
        <f>判定処理!L92</f>
        <v>0.375</v>
      </c>
    </row>
    <row r="91" spans="1:11" x14ac:dyDescent="0.7">
      <c r="A91" s="1" t="str">
        <f ca="1">判定処理!Q93</f>
        <v>◎</v>
      </c>
      <c r="B91" s="1" t="str">
        <f>判定処理!A93</f>
        <v>No.0090</v>
      </c>
      <c r="C91" s="1">
        <f>判定処理!C93</f>
        <v>5</v>
      </c>
      <c r="D91" s="1" t="str">
        <f>判定処理!B93</f>
        <v>日本海側の岩場</v>
      </c>
      <c r="E91" s="1">
        <f>判定処理!D93</f>
        <v>0</v>
      </c>
      <c r="F91" s="1">
        <f ca="1">判定処理!R93</f>
        <v>124</v>
      </c>
      <c r="G91" s="11">
        <f ca="1">判定処理!V93</f>
        <v>0.17200254629278788</v>
      </c>
      <c r="H91" s="1">
        <f>判定処理!E93</f>
        <v>401</v>
      </c>
      <c r="I91" s="1">
        <f>判定処理!H93</f>
        <v>130</v>
      </c>
      <c r="J91" s="3">
        <f>判定処理!I93</f>
        <v>0.375</v>
      </c>
      <c r="K91" s="3">
        <f>判定処理!L93</f>
        <v>0.75</v>
      </c>
    </row>
    <row r="92" spans="1:11" x14ac:dyDescent="0.7">
      <c r="A92" s="1" t="str">
        <f ca="1">判定処理!Q94</f>
        <v>◎</v>
      </c>
      <c r="B92" s="1" t="str">
        <f>判定処理!A94</f>
        <v>No.0091</v>
      </c>
      <c r="C92" s="1">
        <f>判定処理!C94</f>
        <v>2</v>
      </c>
      <c r="D92" s="1" t="str">
        <f>判定処理!B94</f>
        <v>日本海側の岩場</v>
      </c>
      <c r="E92" s="1">
        <f>判定処理!D94</f>
        <v>0</v>
      </c>
      <c r="F92" s="1">
        <f ca="1">判定処理!R94</f>
        <v>94</v>
      </c>
      <c r="G92" s="11">
        <f ca="1">判定処理!V94</f>
        <v>0.17200254629278788</v>
      </c>
      <c r="H92" s="1">
        <f>判定処理!E94</f>
        <v>401</v>
      </c>
      <c r="I92" s="1">
        <f>判定処理!H94</f>
        <v>1231</v>
      </c>
      <c r="J92" s="3">
        <f>判定処理!I94</f>
        <v>0.125</v>
      </c>
      <c r="K92" s="3">
        <f>判定処理!L94</f>
        <v>0.75</v>
      </c>
    </row>
    <row r="93" spans="1:11" x14ac:dyDescent="0.7">
      <c r="A93" s="1" t="str">
        <f ca="1">判定処理!Q95</f>
        <v>×</v>
      </c>
      <c r="B93" s="1" t="str">
        <f>判定処理!A95</f>
        <v>No.0092</v>
      </c>
      <c r="C93" s="1">
        <f>判定処理!C95</f>
        <v>5</v>
      </c>
      <c r="D93" s="1" t="str">
        <f>判定処理!B95</f>
        <v>太平洋側の船上</v>
      </c>
      <c r="E93" s="1">
        <f>判定処理!D95</f>
        <v>0</v>
      </c>
      <c r="F93" s="1" t="str">
        <f ca="1">判定処理!R95</f>
        <v>-</v>
      </c>
      <c r="G93" s="11" t="str">
        <f ca="1">判定処理!V95</f>
        <v>-</v>
      </c>
      <c r="H93" s="1">
        <f>判定処理!E95</f>
        <v>101</v>
      </c>
      <c r="I93" s="1">
        <f>判定処理!H95</f>
        <v>430</v>
      </c>
      <c r="J93" s="3">
        <f>判定処理!I95</f>
        <v>0.29166666666666669</v>
      </c>
      <c r="K93" s="3">
        <f>判定処理!L95</f>
        <v>0.5</v>
      </c>
    </row>
    <row r="94" spans="1:11" x14ac:dyDescent="0.7">
      <c r="A94" s="1" t="str">
        <f ca="1">判定処理!Q96</f>
        <v>×</v>
      </c>
      <c r="B94" s="1" t="str">
        <f>判定処理!A96</f>
        <v>No.0093</v>
      </c>
      <c r="C94" s="1">
        <f>判定処理!C96</f>
        <v>4</v>
      </c>
      <c r="D94" s="1" t="str">
        <f>判定処理!B96</f>
        <v>太平洋側の船上</v>
      </c>
      <c r="E94" s="1">
        <f>判定処理!D96</f>
        <v>0</v>
      </c>
      <c r="F94" s="1" t="str">
        <f ca="1">判定処理!R96</f>
        <v>-</v>
      </c>
      <c r="G94" s="11" t="str">
        <f ca="1">判定処理!V96</f>
        <v>-</v>
      </c>
      <c r="H94" s="1">
        <f>判定処理!E96</f>
        <v>101</v>
      </c>
      <c r="I94" s="1">
        <f>判定処理!H96</f>
        <v>430</v>
      </c>
      <c r="J94" s="3">
        <f>判定処理!I96</f>
        <v>0.5</v>
      </c>
      <c r="K94" s="3">
        <f>判定処理!L96</f>
        <v>0.91666666666666663</v>
      </c>
    </row>
    <row r="95" spans="1:11" x14ac:dyDescent="0.7">
      <c r="A95" s="1" t="str">
        <f ca="1">判定処理!Q97</f>
        <v>×</v>
      </c>
      <c r="B95" s="1" t="str">
        <f>判定処理!A97</f>
        <v>No.0094</v>
      </c>
      <c r="C95" s="1">
        <f>判定処理!C97</f>
        <v>3</v>
      </c>
      <c r="D95" s="1" t="str">
        <f>判定処理!B97</f>
        <v>太平洋側の船上</v>
      </c>
      <c r="E95" s="1">
        <f>判定処理!D97</f>
        <v>0</v>
      </c>
      <c r="F95" s="1" t="str">
        <f ca="1">判定処理!R97</f>
        <v>-</v>
      </c>
      <c r="G95" s="11" t="str">
        <f ca="1">判定処理!V97</f>
        <v>-</v>
      </c>
      <c r="H95" s="1">
        <f>判定処理!E97</f>
        <v>101</v>
      </c>
      <c r="I95" s="1">
        <f>判定処理!H97</f>
        <v>430</v>
      </c>
      <c r="J95" s="3">
        <f>判定処理!I97</f>
        <v>0.91666666666666663</v>
      </c>
      <c r="K95" s="3">
        <f>判定処理!L97</f>
        <v>0.29166666666666669</v>
      </c>
    </row>
    <row r="96" spans="1:11" x14ac:dyDescent="0.7">
      <c r="A96" s="1" t="str">
        <f ca="1">判定処理!Q98</f>
        <v>◎</v>
      </c>
      <c r="B96" s="1" t="str">
        <f>判定処理!A98</f>
        <v>No.0095</v>
      </c>
      <c r="C96" s="1">
        <f>判定処理!C98</f>
        <v>4</v>
      </c>
      <c r="D96" s="1" t="str">
        <f>判定処理!B98</f>
        <v>森の渓流</v>
      </c>
      <c r="E96" s="1">
        <f>判定処理!D98</f>
        <v>0</v>
      </c>
      <c r="F96" s="1">
        <f ca="1">判定処理!R98</f>
        <v>32</v>
      </c>
      <c r="G96" s="11">
        <f ca="1">判定処理!V98</f>
        <v>0.25533587962612125</v>
      </c>
      <c r="H96" s="1">
        <f>判定処理!E98</f>
        <v>820</v>
      </c>
      <c r="I96" s="1">
        <f>判定処理!H98</f>
        <v>1030</v>
      </c>
      <c r="J96" s="3">
        <f>判定処理!I98</f>
        <v>0.41666666666666669</v>
      </c>
      <c r="K96" s="3">
        <f>判定処理!L98</f>
        <v>0.83333333333333337</v>
      </c>
    </row>
    <row r="97" spans="1:11" x14ac:dyDescent="0.7">
      <c r="A97" s="1" t="str">
        <f ca="1">判定処理!Q99</f>
        <v>×</v>
      </c>
      <c r="B97" s="1" t="str">
        <f>判定処理!A99</f>
        <v>No.0096</v>
      </c>
      <c r="C97" s="1">
        <f>判定処理!C99</f>
        <v>4</v>
      </c>
      <c r="D97" s="1" t="str">
        <f>判定処理!B99</f>
        <v>森の渓流</v>
      </c>
      <c r="E97" s="1">
        <f>判定処理!D99</f>
        <v>0</v>
      </c>
      <c r="F97" s="1">
        <f ca="1">判定処理!R99</f>
        <v>32</v>
      </c>
      <c r="G97" s="11" t="str">
        <f ca="1">判定処理!V99</f>
        <v>-</v>
      </c>
      <c r="H97" s="1">
        <f>判定処理!E99</f>
        <v>601</v>
      </c>
      <c r="I97" s="1">
        <f>判定処理!H99</f>
        <v>1030</v>
      </c>
      <c r="J97" s="3">
        <f>判定処理!I99</f>
        <v>0.83333333333333337</v>
      </c>
      <c r="K97" s="3">
        <f>判定処理!L99</f>
        <v>0.20833333333333334</v>
      </c>
    </row>
    <row r="98" spans="1:11" x14ac:dyDescent="0.7">
      <c r="A98" s="1" t="str">
        <f ca="1">判定処理!Q100</f>
        <v>×</v>
      </c>
      <c r="B98" s="1" t="str">
        <f>判定処理!A100</f>
        <v>No.0097</v>
      </c>
      <c r="C98" s="1">
        <f>判定処理!C100</f>
        <v>4</v>
      </c>
      <c r="D98" s="1" t="str">
        <f>判定処理!B100</f>
        <v>太平洋側の船上</v>
      </c>
      <c r="E98" s="1">
        <f>判定処理!D100</f>
        <v>0</v>
      </c>
      <c r="F98" s="1">
        <f ca="1">判定処理!R100</f>
        <v>32</v>
      </c>
      <c r="G98" s="11" t="str">
        <f ca="1">判定処理!V100</f>
        <v>-</v>
      </c>
      <c r="H98" s="1">
        <f>判定処理!E100</f>
        <v>301</v>
      </c>
      <c r="I98" s="1">
        <f>判定処理!H100</f>
        <v>1030</v>
      </c>
      <c r="J98" s="3">
        <f>判定処理!I100</f>
        <v>0.20833333333333334</v>
      </c>
      <c r="K98" s="3">
        <f>判定処理!L100</f>
        <v>0.41666666666666669</v>
      </c>
    </row>
    <row r="99" spans="1:11" x14ac:dyDescent="0.7">
      <c r="A99" s="1" t="str">
        <f ca="1">判定処理!Q101</f>
        <v>×</v>
      </c>
      <c r="B99" s="1" t="str">
        <f>判定処理!A101</f>
        <v>No.0098</v>
      </c>
      <c r="C99" s="1">
        <f>判定処理!C101</f>
        <v>4</v>
      </c>
      <c r="D99" s="1" t="str">
        <f>判定処理!B101</f>
        <v>太平洋側の船上</v>
      </c>
      <c r="E99" s="1">
        <f>判定処理!D101</f>
        <v>0</v>
      </c>
      <c r="F99" s="1" t="str">
        <f ca="1">判定処理!R101</f>
        <v>-</v>
      </c>
      <c r="G99" s="11" t="str">
        <f ca="1">判定処理!V101</f>
        <v>-</v>
      </c>
      <c r="H99" s="1">
        <f>判定処理!E101</f>
        <v>1201</v>
      </c>
      <c r="I99" s="1">
        <f>判定処理!H101</f>
        <v>430</v>
      </c>
      <c r="J99" s="3">
        <f>判定処理!I101</f>
        <v>0.29166666666666669</v>
      </c>
      <c r="K99" s="3">
        <f>判定処理!L101</f>
        <v>0.5</v>
      </c>
    </row>
    <row r="100" spans="1:11" x14ac:dyDescent="0.7">
      <c r="A100" s="1" t="str">
        <f ca="1">判定処理!Q102</f>
        <v>◎</v>
      </c>
      <c r="B100" s="1" t="str">
        <f>判定処理!A102</f>
        <v>No.0099</v>
      </c>
      <c r="C100" s="1">
        <f>判定処理!C102</f>
        <v>3</v>
      </c>
      <c r="D100" s="1" t="str">
        <f>判定処理!B102</f>
        <v>太平洋側の南の島</v>
      </c>
      <c r="E100" s="1">
        <f>判定処理!D102</f>
        <v>0</v>
      </c>
      <c r="F100" s="1">
        <f ca="1">判定処理!R102</f>
        <v>183</v>
      </c>
      <c r="G100" s="11">
        <f ca="1">判定処理!V102</f>
        <v>0.25533587962612125</v>
      </c>
      <c r="H100" s="1">
        <f>判定処理!E102</f>
        <v>701</v>
      </c>
      <c r="I100" s="1">
        <f>判定処理!H102</f>
        <v>330</v>
      </c>
      <c r="J100" s="3">
        <f>判定処理!I102</f>
        <v>0.41666666666666669</v>
      </c>
      <c r="K100" s="3">
        <f>判定処理!L102</f>
        <v>0.83333333333333337</v>
      </c>
    </row>
    <row r="101" spans="1:11" x14ac:dyDescent="0.7">
      <c r="A101" s="1" t="str">
        <f ca="1">判定処理!Q103</f>
        <v>×</v>
      </c>
      <c r="B101" s="1" t="str">
        <f>判定処理!A103</f>
        <v>No.0100</v>
      </c>
      <c r="C101" s="1">
        <f>判定処理!C103</f>
        <v>5</v>
      </c>
      <c r="D101" s="1" t="str">
        <f>判定処理!B103</f>
        <v>太平洋側の南の島</v>
      </c>
      <c r="E101" s="1">
        <f>判定処理!D103</f>
        <v>0</v>
      </c>
      <c r="F101" s="1">
        <f ca="1">判定処理!R103</f>
        <v>183</v>
      </c>
      <c r="G101" s="11" t="str">
        <f ca="1">判定処理!V103</f>
        <v>-</v>
      </c>
      <c r="H101" s="1">
        <f>判定処理!E103</f>
        <v>701</v>
      </c>
      <c r="I101" s="1">
        <f>判定処理!H103</f>
        <v>330</v>
      </c>
      <c r="J101" s="3">
        <f>判定処理!I103</f>
        <v>0.83333333333333337</v>
      </c>
      <c r="K101" s="3">
        <f>判定処理!L103</f>
        <v>0.20833333333333334</v>
      </c>
    </row>
    <row r="102" spans="1:11" x14ac:dyDescent="0.7">
      <c r="A102" s="1" t="str">
        <f ca="1">判定処理!Q104</f>
        <v>×</v>
      </c>
      <c r="B102" s="1" t="str">
        <f>判定処理!A104</f>
        <v>No.0101</v>
      </c>
      <c r="C102" s="1">
        <f>判定処理!C104</f>
        <v>4</v>
      </c>
      <c r="D102" s="1" t="str">
        <f>判定処理!B104</f>
        <v>太平洋側の船上</v>
      </c>
      <c r="E102" s="1">
        <f>判定処理!D104</f>
        <v>0</v>
      </c>
      <c r="F102" s="1" t="str">
        <f ca="1">判定処理!R104</f>
        <v>-</v>
      </c>
      <c r="G102" s="11" t="str">
        <f ca="1">判定処理!V104</f>
        <v>-</v>
      </c>
      <c r="H102" s="1">
        <f>判定処理!E104</f>
        <v>1201</v>
      </c>
      <c r="I102" s="1">
        <f>判定処理!H104</f>
        <v>430</v>
      </c>
      <c r="J102" s="3">
        <f>判定処理!I104</f>
        <v>0.5</v>
      </c>
      <c r="K102" s="3">
        <f>判定処理!L104</f>
        <v>0.91666666666666663</v>
      </c>
    </row>
    <row r="103" spans="1:11" x14ac:dyDescent="0.7">
      <c r="A103" s="1" t="str">
        <f ca="1">判定処理!Q105</f>
        <v>×</v>
      </c>
      <c r="B103" s="1" t="str">
        <f>判定処理!A105</f>
        <v>No.0102</v>
      </c>
      <c r="C103" s="1">
        <f>判定処理!C105</f>
        <v>4</v>
      </c>
      <c r="D103" s="1" t="str">
        <f>判定処理!B105</f>
        <v>太平洋側の船上</v>
      </c>
      <c r="E103" s="1">
        <f>判定処理!D105</f>
        <v>0</v>
      </c>
      <c r="F103" s="1" t="str">
        <f ca="1">判定処理!R105</f>
        <v>-</v>
      </c>
      <c r="G103" s="11" t="str">
        <f ca="1">判定処理!V105</f>
        <v>-</v>
      </c>
      <c r="H103" s="1">
        <f>判定処理!E105</f>
        <v>1201</v>
      </c>
      <c r="I103" s="1">
        <f>判定処理!H105</f>
        <v>430</v>
      </c>
      <c r="J103" s="3">
        <f>判定処理!I105</f>
        <v>0.91666666666666663</v>
      </c>
      <c r="K103" s="3">
        <f>判定処理!L105</f>
        <v>0.29166666666666669</v>
      </c>
    </row>
    <row r="104" spans="1:11" x14ac:dyDescent="0.7">
      <c r="A104" s="1" t="str">
        <f ca="1">判定処理!Q106</f>
        <v>×</v>
      </c>
      <c r="B104" s="1" t="str">
        <f>判定処理!A106</f>
        <v>No.0103</v>
      </c>
      <c r="C104" s="1">
        <f>判定処理!C106</f>
        <v>5</v>
      </c>
      <c r="D104" s="1" t="str">
        <f>判定処理!B106</f>
        <v>太平洋側の南の島</v>
      </c>
      <c r="E104" s="1">
        <f>判定処理!D106</f>
        <v>0</v>
      </c>
      <c r="F104" s="1">
        <f ca="1">判定処理!R106</f>
        <v>183</v>
      </c>
      <c r="G104" s="11" t="str">
        <f ca="1">判定処理!V106</f>
        <v>-</v>
      </c>
      <c r="H104" s="1">
        <f>判定処理!E106</f>
        <v>701</v>
      </c>
      <c r="I104" s="1">
        <f>判定処理!H106</f>
        <v>330</v>
      </c>
      <c r="J104" s="3">
        <f>判定処理!I106</f>
        <v>0.20833333333333334</v>
      </c>
      <c r="K104" s="3">
        <f>判定処理!L106</f>
        <v>0.41666666666666669</v>
      </c>
    </row>
    <row r="105" spans="1:11" x14ac:dyDescent="0.7">
      <c r="A105" s="1" t="str">
        <f ca="1">判定処理!Q107</f>
        <v>◎</v>
      </c>
      <c r="B105" s="1" t="str">
        <f>判定処理!A107</f>
        <v>No.0104</v>
      </c>
      <c r="C105" s="1">
        <f>判定処理!C107</f>
        <v>1</v>
      </c>
      <c r="D105" s="1" t="str">
        <f>判定処理!B107</f>
        <v>日本海側の船上</v>
      </c>
      <c r="E105" s="1">
        <f>判定処理!D107</f>
        <v>0</v>
      </c>
      <c r="F105" s="1">
        <f ca="1">判定処理!R107</f>
        <v>94</v>
      </c>
      <c r="G105" s="11" t="str">
        <f ca="1">判定処理!V107</f>
        <v>いつでも</v>
      </c>
      <c r="H105" s="1">
        <f>判定処理!E107</f>
        <v>301</v>
      </c>
      <c r="I105" s="1">
        <f>判定処理!H107</f>
        <v>1231</v>
      </c>
      <c r="J105" s="3">
        <f>判定処理!I107</f>
        <v>0</v>
      </c>
      <c r="K105" s="3">
        <f>判定処理!L107</f>
        <v>0.99930555555555556</v>
      </c>
    </row>
    <row r="106" spans="1:11" x14ac:dyDescent="0.7">
      <c r="A106" s="1" t="str">
        <f ca="1">判定処理!Q108</f>
        <v>×</v>
      </c>
      <c r="B106" s="1" t="str">
        <f>判定処理!A108</f>
        <v>No.0105</v>
      </c>
      <c r="C106" s="1">
        <f>判定処理!C108</f>
        <v>2</v>
      </c>
      <c r="D106" s="1" t="str">
        <f>判定処理!B108</f>
        <v>日本海側の岩場</v>
      </c>
      <c r="E106" s="1">
        <f>判定処理!D108</f>
        <v>0</v>
      </c>
      <c r="F106" s="1" t="str">
        <f ca="1">判定処理!R108</f>
        <v>-</v>
      </c>
      <c r="G106" s="11" t="str">
        <f ca="1">判定処理!V108</f>
        <v>-</v>
      </c>
      <c r="H106" s="1">
        <f>判定処理!E108</f>
        <v>1001</v>
      </c>
      <c r="I106" s="1">
        <f>判定処理!H108</f>
        <v>630</v>
      </c>
      <c r="J106" s="3">
        <f>判定処理!I108</f>
        <v>0.75</v>
      </c>
      <c r="K106" s="3">
        <f>判定処理!L108</f>
        <v>0.16666666666666666</v>
      </c>
    </row>
    <row r="107" spans="1:11" x14ac:dyDescent="0.7">
      <c r="A107" s="1" t="str">
        <f ca="1">判定処理!Q109</f>
        <v>×</v>
      </c>
      <c r="B107" s="1" t="str">
        <f>判定処理!A109</f>
        <v>No.0106</v>
      </c>
      <c r="C107" s="1">
        <f>判定処理!C109</f>
        <v>2</v>
      </c>
      <c r="D107" s="1" t="str">
        <f>判定処理!B109</f>
        <v>日本海側の岩場</v>
      </c>
      <c r="E107" s="1">
        <f>判定処理!D109</f>
        <v>0</v>
      </c>
      <c r="F107" s="1">
        <f ca="1">判定処理!R109</f>
        <v>183</v>
      </c>
      <c r="G107" s="11" t="str">
        <f ca="1">判定処理!V109</f>
        <v>-</v>
      </c>
      <c r="H107" s="1">
        <f>判定処理!E109</f>
        <v>701</v>
      </c>
      <c r="I107" s="1">
        <f>判定処理!H109</f>
        <v>330</v>
      </c>
      <c r="J107" s="3">
        <f>判定処理!I109</f>
        <v>0.16666666666666666</v>
      </c>
      <c r="K107" s="3">
        <f>判定処理!L109</f>
        <v>0.375</v>
      </c>
    </row>
    <row r="108" spans="1:11" x14ac:dyDescent="0.7">
      <c r="A108" s="1" t="str">
        <f ca="1">判定処理!Q110</f>
        <v>◎</v>
      </c>
      <c r="B108" s="1" t="str">
        <f>判定処理!A110</f>
        <v>No.0107</v>
      </c>
      <c r="C108" s="1">
        <f>判定処理!C110</f>
        <v>3</v>
      </c>
      <c r="D108" s="1" t="str">
        <f>判定処理!B110</f>
        <v>日本海側の岩場</v>
      </c>
      <c r="E108" s="1">
        <f>判定処理!D110</f>
        <v>0</v>
      </c>
      <c r="F108" s="1">
        <f ca="1">判定処理!R110</f>
        <v>94</v>
      </c>
      <c r="G108" s="11">
        <f ca="1">判定処理!V110</f>
        <v>0.17200254629278788</v>
      </c>
      <c r="H108" s="1">
        <f>判定処理!E110</f>
        <v>101</v>
      </c>
      <c r="I108" s="1">
        <f>判定処理!H110</f>
        <v>1231</v>
      </c>
      <c r="J108" s="3">
        <f>判定処理!I110</f>
        <v>0.375</v>
      </c>
      <c r="K108" s="3">
        <f>判定処理!L110</f>
        <v>0.75</v>
      </c>
    </row>
    <row r="109" spans="1:11" x14ac:dyDescent="0.7">
      <c r="A109" s="1" t="str">
        <f ca="1">判定処理!Q111</f>
        <v>×</v>
      </c>
      <c r="B109" s="1" t="str">
        <f>判定処理!A111</f>
        <v>No.0108</v>
      </c>
      <c r="C109" s="1">
        <f>判定処理!C111</f>
        <v>4</v>
      </c>
      <c r="D109" s="1" t="str">
        <f>判定処理!B111</f>
        <v>日本海側の岩場</v>
      </c>
      <c r="E109" s="1">
        <f>判定処理!D111</f>
        <v>0</v>
      </c>
      <c r="F109" s="1">
        <f ca="1">判定処理!R111</f>
        <v>183</v>
      </c>
      <c r="G109" s="11" t="str">
        <f ca="1">判定処理!V111</f>
        <v>-</v>
      </c>
      <c r="H109" s="1">
        <f>判定処理!E111</f>
        <v>701</v>
      </c>
      <c r="I109" s="1">
        <f>判定処理!H111</f>
        <v>330</v>
      </c>
      <c r="J109" s="3">
        <f>判定処理!I111</f>
        <v>0.75</v>
      </c>
      <c r="K109" s="3">
        <f>判定処理!L111</f>
        <v>0.16666666666666666</v>
      </c>
    </row>
    <row r="110" spans="1:11" x14ac:dyDescent="0.7">
      <c r="A110" s="1" t="str">
        <f ca="1">判定処理!Q112</f>
        <v>×</v>
      </c>
      <c r="B110" s="1" t="str">
        <f>判定処理!A112</f>
        <v>No.0109</v>
      </c>
      <c r="C110" s="1">
        <f>判定処理!C112</f>
        <v>3</v>
      </c>
      <c r="D110" s="1" t="str">
        <f>判定処理!B112</f>
        <v>日本海側の岩場</v>
      </c>
      <c r="E110" s="1">
        <f>判定処理!D112</f>
        <v>0</v>
      </c>
      <c r="F110" s="1" t="str">
        <f ca="1">判定処理!R112</f>
        <v>-</v>
      </c>
      <c r="G110" s="11" t="str">
        <f ca="1">判定処理!V112</f>
        <v>-</v>
      </c>
      <c r="H110" s="1">
        <f>判定処理!E112</f>
        <v>101</v>
      </c>
      <c r="I110" s="1">
        <f>判定処理!H112</f>
        <v>630</v>
      </c>
      <c r="J110" s="3">
        <f>判定処理!I112</f>
        <v>0.375</v>
      </c>
      <c r="K110" s="3">
        <f>判定処理!L112</f>
        <v>0.58333333333333337</v>
      </c>
    </row>
    <row r="111" spans="1:11" x14ac:dyDescent="0.7">
      <c r="A111" s="1" t="str">
        <f ca="1">判定処理!Q113</f>
        <v>×</v>
      </c>
      <c r="B111" s="1" t="str">
        <f>判定処理!A113</f>
        <v>No.0110</v>
      </c>
      <c r="C111" s="1">
        <f>判定処理!C113</f>
        <v>4</v>
      </c>
      <c r="D111" s="1" t="str">
        <f>判定処理!B113</f>
        <v>日本海側の岩場</v>
      </c>
      <c r="E111" s="1">
        <f>判定処理!D113</f>
        <v>0</v>
      </c>
      <c r="F111" s="1" t="str">
        <f ca="1">判定処理!R113</f>
        <v>-</v>
      </c>
      <c r="G111" s="11" t="str">
        <f ca="1">判定処理!V113</f>
        <v>-</v>
      </c>
      <c r="H111" s="1">
        <f>判定処理!E113</f>
        <v>101</v>
      </c>
      <c r="I111" s="1">
        <f>判定処理!H113</f>
        <v>630</v>
      </c>
      <c r="J111" s="3">
        <f>判定処理!I113</f>
        <v>0.58333333333333337</v>
      </c>
      <c r="K111" s="3">
        <f>判定処理!L113</f>
        <v>0</v>
      </c>
    </row>
    <row r="112" spans="1:11" x14ac:dyDescent="0.7">
      <c r="A112" s="1" t="str">
        <f ca="1">判定処理!Q114</f>
        <v>×</v>
      </c>
      <c r="B112" s="1" t="str">
        <f>判定処理!A114</f>
        <v>No.0111</v>
      </c>
      <c r="C112" s="1">
        <f>判定処理!C114</f>
        <v>2</v>
      </c>
      <c r="D112" s="1" t="str">
        <f>判定処理!B114</f>
        <v>日本海側の岩場</v>
      </c>
      <c r="E112" s="1">
        <f>判定処理!D114</f>
        <v>0</v>
      </c>
      <c r="F112" s="1">
        <f ca="1">判定処理!R114</f>
        <v>125</v>
      </c>
      <c r="G112" s="11" t="str">
        <f ca="1">判定処理!V114</f>
        <v>-</v>
      </c>
      <c r="H112" s="1">
        <f>判定処理!E114</f>
        <v>501</v>
      </c>
      <c r="I112" s="1">
        <f>判定処理!H114</f>
        <v>131</v>
      </c>
      <c r="J112" s="3">
        <f>判定処理!I114</f>
        <v>0</v>
      </c>
      <c r="K112" s="3">
        <f>判定処理!L114</f>
        <v>0.375</v>
      </c>
    </row>
    <row r="113" spans="1:11" x14ac:dyDescent="0.7">
      <c r="A113" s="1" t="str">
        <f ca="1">判定処理!Q115</f>
        <v>×</v>
      </c>
      <c r="B113" s="1" t="str">
        <f>判定処理!A115</f>
        <v>No.0112</v>
      </c>
      <c r="C113" s="1">
        <f>判定処理!C115</f>
        <v>3</v>
      </c>
      <c r="D113" s="1" t="str">
        <f>判定処理!B115</f>
        <v>日本海側の岩場</v>
      </c>
      <c r="E113" s="1">
        <f>判定処理!D115</f>
        <v>0</v>
      </c>
      <c r="F113" s="1" t="str">
        <f ca="1">判定処理!R115</f>
        <v>-</v>
      </c>
      <c r="G113" s="11" t="str">
        <f ca="1">判定処理!V115</f>
        <v>-</v>
      </c>
      <c r="H113" s="1">
        <f>判定処理!E115</f>
        <v>1001</v>
      </c>
      <c r="I113" s="1">
        <f>判定処理!H115</f>
        <v>531</v>
      </c>
      <c r="J113" s="3">
        <f>判定処理!I115</f>
        <v>0.29166666666666669</v>
      </c>
      <c r="K113" s="3">
        <f>判定処理!L115</f>
        <v>0.5</v>
      </c>
    </row>
    <row r="114" spans="1:11" x14ac:dyDescent="0.7">
      <c r="A114" s="1" t="str">
        <f ca="1">判定処理!Q116</f>
        <v>×</v>
      </c>
      <c r="B114" s="1" t="str">
        <f>判定処理!A116</f>
        <v>No.0113</v>
      </c>
      <c r="C114" s="1">
        <f>判定処理!C116</f>
        <v>2</v>
      </c>
      <c r="D114" s="1" t="str">
        <f>判定処理!B116</f>
        <v>太平洋側の船上</v>
      </c>
      <c r="E114" s="1">
        <f>判定処理!D116</f>
        <v>0</v>
      </c>
      <c r="F114" s="1">
        <f ca="1">判定処理!R116</f>
        <v>94</v>
      </c>
      <c r="G114" s="11" t="str">
        <f ca="1">判定処理!V116</f>
        <v>-</v>
      </c>
      <c r="H114" s="1">
        <f>判定処理!E116</f>
        <v>101</v>
      </c>
      <c r="I114" s="1">
        <f>判定処理!H116</f>
        <v>1231</v>
      </c>
      <c r="J114" s="3">
        <f>判定処理!I116</f>
        <v>0.20833333333333334</v>
      </c>
      <c r="K114" s="3">
        <f>判定処理!L116</f>
        <v>0.41666666666666669</v>
      </c>
    </row>
    <row r="115" spans="1:11" x14ac:dyDescent="0.7">
      <c r="A115" s="1" t="str">
        <f ca="1">判定処理!Q117</f>
        <v>◎</v>
      </c>
      <c r="B115" s="1" t="str">
        <f>判定処理!A117</f>
        <v>No.0114</v>
      </c>
      <c r="C115" s="1">
        <f>判定処理!C117</f>
        <v>3</v>
      </c>
      <c r="D115" s="1" t="str">
        <f>判定処理!B117</f>
        <v>太平洋側の船上</v>
      </c>
      <c r="E115" s="1">
        <f>判定処理!D117</f>
        <v>0</v>
      </c>
      <c r="F115" s="1">
        <f ca="1">判定処理!R117</f>
        <v>183</v>
      </c>
      <c r="G115" s="11">
        <f ca="1">判定処理!V117</f>
        <v>0.25533587962612125</v>
      </c>
      <c r="H115" s="1">
        <f>判定処理!E117</f>
        <v>701</v>
      </c>
      <c r="I115" s="1">
        <f>判定処理!H117</f>
        <v>330</v>
      </c>
      <c r="J115" s="3">
        <f>判定処理!I117</f>
        <v>0.41666666666666669</v>
      </c>
      <c r="K115" s="3">
        <f>判定処理!L117</f>
        <v>0.83333333333333337</v>
      </c>
    </row>
    <row r="116" spans="1:11" x14ac:dyDescent="0.7">
      <c r="A116" s="1" t="str">
        <f ca="1">判定処理!Q118</f>
        <v>×</v>
      </c>
      <c r="B116" s="1" t="str">
        <f>判定処理!A118</f>
        <v>No.0115</v>
      </c>
      <c r="C116" s="1">
        <f>判定処理!C118</f>
        <v>3</v>
      </c>
      <c r="D116" s="1" t="str">
        <f>判定処理!B118</f>
        <v>太平洋側の船上</v>
      </c>
      <c r="E116" s="1">
        <f>判定処理!D118</f>
        <v>0</v>
      </c>
      <c r="F116" s="1">
        <f ca="1">判定処理!R118</f>
        <v>183</v>
      </c>
      <c r="G116" s="11" t="str">
        <f ca="1">判定処理!V118</f>
        <v>-</v>
      </c>
      <c r="H116" s="1">
        <f>判定処理!E118</f>
        <v>701</v>
      </c>
      <c r="I116" s="1">
        <f>判定処理!H118</f>
        <v>330</v>
      </c>
      <c r="J116" s="3">
        <f>判定処理!I118</f>
        <v>0.83333333333333337</v>
      </c>
      <c r="K116" s="3">
        <f>判定処理!L118</f>
        <v>0.20833333333333334</v>
      </c>
    </row>
    <row r="117" spans="1:11" x14ac:dyDescent="0.7">
      <c r="A117" s="1" t="str">
        <f ca="1">判定処理!Q119</f>
        <v>◎</v>
      </c>
      <c r="B117" s="1" t="str">
        <f>判定処理!A119</f>
        <v>No.0116</v>
      </c>
      <c r="C117" s="1">
        <f>判定処理!C119</f>
        <v>4</v>
      </c>
      <c r="D117" s="1" t="str">
        <f>判定処理!B119</f>
        <v>日本海側の岩場</v>
      </c>
      <c r="E117" s="1">
        <f>判定処理!D119</f>
        <v>0</v>
      </c>
      <c r="F117" s="1">
        <f ca="1">判定処理!R119</f>
        <v>63</v>
      </c>
      <c r="G117" s="11">
        <f ca="1">判定処理!V119</f>
        <v>0.33866921295945451</v>
      </c>
      <c r="H117" s="1">
        <f>判定処理!E119</f>
        <v>401</v>
      </c>
      <c r="I117" s="1">
        <f>判定処理!H119</f>
        <v>1130</v>
      </c>
      <c r="J117" s="3">
        <f>判定処理!I119</f>
        <v>0.5</v>
      </c>
      <c r="K117" s="3">
        <f>判定処理!L119</f>
        <v>0.91666666666666663</v>
      </c>
    </row>
    <row r="118" spans="1:11" x14ac:dyDescent="0.7">
      <c r="A118" s="1" t="str">
        <f ca="1">判定処理!Q120</f>
        <v>×</v>
      </c>
      <c r="B118" s="1" t="str">
        <f>判定処理!A120</f>
        <v>No.0117</v>
      </c>
      <c r="C118" s="1">
        <f>判定処理!C120</f>
        <v>3</v>
      </c>
      <c r="D118" s="1" t="str">
        <f>判定処理!B120</f>
        <v>日本海側の岩場</v>
      </c>
      <c r="E118" s="1">
        <f>判定処理!D120</f>
        <v>0</v>
      </c>
      <c r="F118" s="1">
        <f ca="1">判定処理!R120</f>
        <v>63</v>
      </c>
      <c r="G118" s="11" t="str">
        <f ca="1">判定処理!V120</f>
        <v>-</v>
      </c>
      <c r="H118" s="1">
        <f>判定処理!E120</f>
        <v>401</v>
      </c>
      <c r="I118" s="1">
        <f>判定処理!H120</f>
        <v>1130</v>
      </c>
      <c r="J118" s="3">
        <f>判定処理!I120</f>
        <v>0.91666666666666663</v>
      </c>
      <c r="K118" s="3">
        <f>判定処理!L120</f>
        <v>0.29166666666666669</v>
      </c>
    </row>
    <row r="119" spans="1:11" x14ac:dyDescent="0.7">
      <c r="A119" s="1" t="str">
        <f ca="1">判定処理!Q121</f>
        <v>×</v>
      </c>
      <c r="B119" s="1" t="str">
        <f>判定処理!A121</f>
        <v>No.0118</v>
      </c>
      <c r="C119" s="1">
        <f>判定処理!C121</f>
        <v>2</v>
      </c>
      <c r="D119" s="1" t="str">
        <f>判定処理!B121</f>
        <v>日本海側の岩場</v>
      </c>
      <c r="E119" s="1">
        <f>判定処理!D121</f>
        <v>0</v>
      </c>
      <c r="F119" s="1" t="str">
        <f ca="1">判定処理!R121</f>
        <v>-</v>
      </c>
      <c r="G119" s="11" t="str">
        <f ca="1">判定処理!V121</f>
        <v>-</v>
      </c>
      <c r="H119" s="1">
        <f>判定処理!E121</f>
        <v>1201</v>
      </c>
      <c r="I119" s="1">
        <f>判定処理!H121</f>
        <v>730</v>
      </c>
      <c r="J119" s="3">
        <f>判定処理!I121</f>
        <v>0.33333333333333331</v>
      </c>
      <c r="K119" s="3">
        <f>判定処理!L121</f>
        <v>0.54166666666666663</v>
      </c>
    </row>
    <row r="120" spans="1:11" x14ac:dyDescent="0.7">
      <c r="A120" s="1" t="str">
        <f ca="1">判定処理!Q122</f>
        <v>◎</v>
      </c>
      <c r="B120" s="1" t="str">
        <f>判定処理!A122</f>
        <v>No.0119</v>
      </c>
      <c r="C120" s="1">
        <f>判定処理!C122</f>
        <v>3</v>
      </c>
      <c r="D120" s="1" t="str">
        <f>判定処理!B122</f>
        <v>日本海側の岩場</v>
      </c>
      <c r="E120" s="1">
        <f>判定処理!D122</f>
        <v>0</v>
      </c>
      <c r="F120" s="1">
        <f ca="1">判定処理!R122</f>
        <v>2</v>
      </c>
      <c r="G120" s="11">
        <f ca="1">判定処理!V122</f>
        <v>0.38033587962612125</v>
      </c>
      <c r="H120" s="1">
        <f>判定処理!E122</f>
        <v>1201</v>
      </c>
      <c r="I120" s="1">
        <f>判定処理!H122</f>
        <v>930</v>
      </c>
      <c r="J120" s="3">
        <f>判定処理!I122</f>
        <v>0.54166666666666663</v>
      </c>
      <c r="K120" s="3">
        <f>判定処理!L122</f>
        <v>0.95833333333333337</v>
      </c>
    </row>
    <row r="121" spans="1:11" x14ac:dyDescent="0.7">
      <c r="A121" s="1" t="str">
        <f ca="1">判定処理!Q123</f>
        <v>◎</v>
      </c>
      <c r="B121" s="1" t="str">
        <f>判定処理!A123</f>
        <v>No.0120</v>
      </c>
      <c r="C121" s="1">
        <f>判定処理!C123</f>
        <v>2</v>
      </c>
      <c r="D121" s="1" t="str">
        <f>判定処理!B123</f>
        <v>日本海側の岩場</v>
      </c>
      <c r="E121" s="1">
        <f>判定処理!D123</f>
        <v>0</v>
      </c>
      <c r="F121" s="1">
        <f ca="1">判定処理!R123</f>
        <v>32</v>
      </c>
      <c r="G121" s="11">
        <f ca="1">判定処理!V123</f>
        <v>0.29700254629278788</v>
      </c>
      <c r="H121" s="1">
        <f>判定処理!E123</f>
        <v>301</v>
      </c>
      <c r="I121" s="1">
        <f>判定処理!H123</f>
        <v>1030</v>
      </c>
      <c r="J121" s="3">
        <f>判定処理!I123</f>
        <v>0.45833333333333331</v>
      </c>
      <c r="K121" s="3">
        <f>判定処理!L123</f>
        <v>0.875</v>
      </c>
    </row>
    <row r="122" spans="1:11" x14ac:dyDescent="0.7">
      <c r="A122" s="1" t="str">
        <f ca="1">判定処理!Q124</f>
        <v>×</v>
      </c>
      <c r="B122" s="1" t="str">
        <f>判定処理!A124</f>
        <v>No.0121</v>
      </c>
      <c r="C122" s="1">
        <f>判定処理!C124</f>
        <v>2</v>
      </c>
      <c r="D122" s="1" t="str">
        <f>判定処理!B124</f>
        <v>日本海側の岩場</v>
      </c>
      <c r="E122" s="1">
        <f>判定処理!D124</f>
        <v>0</v>
      </c>
      <c r="F122" s="1">
        <f ca="1">判定処理!R124</f>
        <v>32</v>
      </c>
      <c r="G122" s="11" t="str">
        <f ca="1">判定処理!V124</f>
        <v>-</v>
      </c>
      <c r="H122" s="1">
        <f>判定処理!E124</f>
        <v>301</v>
      </c>
      <c r="I122" s="1">
        <f>判定処理!H124</f>
        <v>1030</v>
      </c>
      <c r="J122" s="3">
        <f>判定処理!I124</f>
        <v>0.875</v>
      </c>
      <c r="K122" s="3">
        <f>判定処理!L124</f>
        <v>0.25</v>
      </c>
    </row>
    <row r="123" spans="1:11" x14ac:dyDescent="0.7">
      <c r="A123" s="1" t="str">
        <f ca="1">判定処理!Q125</f>
        <v>×</v>
      </c>
      <c r="B123" s="1" t="str">
        <f>判定処理!A125</f>
        <v>No.0122</v>
      </c>
      <c r="C123" s="1">
        <f>判定処理!C125</f>
        <v>3</v>
      </c>
      <c r="D123" s="1" t="str">
        <f>判定処理!B125</f>
        <v>太平洋側の船上</v>
      </c>
      <c r="E123" s="1">
        <f>判定処理!D125</f>
        <v>0</v>
      </c>
      <c r="F123" s="1">
        <f ca="1">判定処理!R125</f>
        <v>63</v>
      </c>
      <c r="G123" s="11" t="str">
        <f ca="1">判定処理!V125</f>
        <v>-</v>
      </c>
      <c r="H123" s="1">
        <f>判定処理!E125</f>
        <v>301</v>
      </c>
      <c r="I123" s="1">
        <f>判定処理!H125</f>
        <v>1130</v>
      </c>
      <c r="J123" s="3">
        <f>判定処理!I125</f>
        <v>0.33333333333333331</v>
      </c>
      <c r="K123" s="3">
        <f>判定処理!L125</f>
        <v>0.54166666666666663</v>
      </c>
    </row>
    <row r="124" spans="1:11" x14ac:dyDescent="0.7">
      <c r="A124" s="1" t="str">
        <f ca="1">判定処理!Q126</f>
        <v>◎</v>
      </c>
      <c r="B124" s="1" t="str">
        <f>判定処理!A126</f>
        <v>No.0123</v>
      </c>
      <c r="C124" s="1">
        <f>判定処理!C126</f>
        <v>2</v>
      </c>
      <c r="D124" s="1" t="str">
        <f>判定処理!B126</f>
        <v>日本海側の岩場</v>
      </c>
      <c r="E124" s="1">
        <f>判定処理!D126</f>
        <v>0</v>
      </c>
      <c r="F124" s="1">
        <f ca="1">判定処理!R126</f>
        <v>94</v>
      </c>
      <c r="G124" s="11">
        <f ca="1">判定処理!V126</f>
        <v>0.21366921295945451</v>
      </c>
      <c r="H124" s="1">
        <f>判定処理!E126</f>
        <v>401</v>
      </c>
      <c r="I124" s="1">
        <f>判定処理!H126</f>
        <v>1231</v>
      </c>
      <c r="J124" s="3">
        <f>判定処理!I126</f>
        <v>0.41666666666666669</v>
      </c>
      <c r="K124" s="3">
        <f>判定処理!L126</f>
        <v>0.79166666666666663</v>
      </c>
    </row>
    <row r="125" spans="1:11" x14ac:dyDescent="0.7">
      <c r="A125" s="1" t="str">
        <f ca="1">判定処理!Q127</f>
        <v>◎</v>
      </c>
      <c r="B125" s="1" t="str">
        <f>判定処理!A127</f>
        <v>No.0124</v>
      </c>
      <c r="C125" s="1">
        <f>判定処理!C127</f>
        <v>3</v>
      </c>
      <c r="D125" s="1" t="str">
        <f>判定処理!B127</f>
        <v>日本海側の岩場</v>
      </c>
      <c r="E125" s="1">
        <f>判定処理!D127</f>
        <v>0</v>
      </c>
      <c r="F125" s="1">
        <f ca="1">判定処理!R127</f>
        <v>94</v>
      </c>
      <c r="G125" s="11">
        <f ca="1">判定処理!V127</f>
        <v>0.38033587962612125</v>
      </c>
      <c r="H125" s="1">
        <f>判定処理!E127</f>
        <v>101</v>
      </c>
      <c r="I125" s="1">
        <f>判定処理!H127</f>
        <v>1231</v>
      </c>
      <c r="J125" s="3">
        <f>判定処理!I127</f>
        <v>0.54166666666666663</v>
      </c>
      <c r="K125" s="3">
        <f>判定処理!L127</f>
        <v>0.95833333333333337</v>
      </c>
    </row>
    <row r="126" spans="1:11" x14ac:dyDescent="0.7">
      <c r="A126" s="1" t="str">
        <f ca="1">判定処理!Q128</f>
        <v>×</v>
      </c>
      <c r="B126" s="1" t="str">
        <f>判定処理!A128</f>
        <v>No.0125</v>
      </c>
      <c r="C126" s="1">
        <f>判定処理!C128</f>
        <v>2</v>
      </c>
      <c r="D126" s="1" t="str">
        <f>判定処理!B128</f>
        <v>日本海側の岩場</v>
      </c>
      <c r="E126" s="1">
        <f>判定処理!D128</f>
        <v>0</v>
      </c>
      <c r="F126" s="1">
        <f ca="1">判定処理!R128</f>
        <v>94</v>
      </c>
      <c r="G126" s="11" t="str">
        <f ca="1">判定処理!V128</f>
        <v>-</v>
      </c>
      <c r="H126" s="1">
        <f>判定処理!E128</f>
        <v>501</v>
      </c>
      <c r="I126" s="1">
        <f>判定処理!H128</f>
        <v>1231</v>
      </c>
      <c r="J126" s="3">
        <f>判定処理!I128</f>
        <v>0.95833333333333337</v>
      </c>
      <c r="K126" s="3">
        <f>判定処理!L128</f>
        <v>0.33333333333333331</v>
      </c>
    </row>
    <row r="127" spans="1:11" x14ac:dyDescent="0.7">
      <c r="A127" s="1" t="str">
        <f ca="1">判定処理!Q129</f>
        <v>×</v>
      </c>
      <c r="B127" s="1" t="str">
        <f>判定処理!A129</f>
        <v>No.0126</v>
      </c>
      <c r="C127" s="1">
        <f>判定処理!C129</f>
        <v>3</v>
      </c>
      <c r="D127" s="1" t="str">
        <f>判定処理!B129</f>
        <v>日本海側の岩場</v>
      </c>
      <c r="E127" s="1">
        <f>判定処理!D129</f>
        <v>0</v>
      </c>
      <c r="F127" s="1" t="str">
        <f ca="1">判定処理!R129</f>
        <v>-</v>
      </c>
      <c r="G127" s="11" t="str">
        <f ca="1">判定処理!V129</f>
        <v>-</v>
      </c>
      <c r="H127" s="1">
        <f>判定処理!E129</f>
        <v>1101</v>
      </c>
      <c r="I127" s="1">
        <f>判定処理!H129</f>
        <v>430</v>
      </c>
      <c r="J127" s="3">
        <f>判定処理!I129</f>
        <v>0.29166666666666669</v>
      </c>
      <c r="K127" s="3">
        <f>判定処理!L129</f>
        <v>0.5</v>
      </c>
    </row>
    <row r="128" spans="1:11" x14ac:dyDescent="0.7">
      <c r="A128" s="1" t="str">
        <f ca="1">判定処理!Q130</f>
        <v>×</v>
      </c>
      <c r="B128" s="1" t="str">
        <f>判定処理!A130</f>
        <v>No.0127</v>
      </c>
      <c r="C128" s="1">
        <f>判定処理!C130</f>
        <v>4</v>
      </c>
      <c r="D128" s="1" t="str">
        <f>判定処理!B130</f>
        <v>日本海側の岩場</v>
      </c>
      <c r="E128" s="1">
        <f>判定処理!D130</f>
        <v>0</v>
      </c>
      <c r="F128" s="1" t="str">
        <f ca="1">判定処理!R130</f>
        <v>-</v>
      </c>
      <c r="G128" s="11" t="str">
        <f ca="1">判定処理!V130</f>
        <v>-</v>
      </c>
      <c r="H128" s="1">
        <f>判定処理!E130</f>
        <v>1101</v>
      </c>
      <c r="I128" s="1">
        <f>判定処理!H130</f>
        <v>430</v>
      </c>
      <c r="J128" s="3">
        <f>判定処理!I130</f>
        <v>0.5</v>
      </c>
      <c r="K128" s="3">
        <f>判定処理!L130</f>
        <v>0.91666666666666663</v>
      </c>
    </row>
    <row r="129" spans="1:11" x14ac:dyDescent="0.7">
      <c r="A129" s="1" t="str">
        <f ca="1">判定処理!Q131</f>
        <v>×</v>
      </c>
      <c r="B129" s="1" t="str">
        <f>判定処理!A131</f>
        <v>No.0128</v>
      </c>
      <c r="C129" s="1">
        <f>判定処理!C131</f>
        <v>3</v>
      </c>
      <c r="D129" s="1" t="str">
        <f>判定処理!B131</f>
        <v>日本海側の岩場</v>
      </c>
      <c r="E129" s="1">
        <f>判定処理!D131</f>
        <v>0</v>
      </c>
      <c r="F129" s="1" t="str">
        <f ca="1">判定処理!R131</f>
        <v>-</v>
      </c>
      <c r="G129" s="11" t="str">
        <f ca="1">判定処理!V131</f>
        <v>-</v>
      </c>
      <c r="H129" s="1">
        <f>判定処理!E131</f>
        <v>1101</v>
      </c>
      <c r="I129" s="1">
        <f>判定処理!H131</f>
        <v>430</v>
      </c>
      <c r="J129" s="3">
        <f>判定処理!I131</f>
        <v>0.91666666666666663</v>
      </c>
      <c r="K129" s="3">
        <f>判定処理!L131</f>
        <v>0.29166666666666669</v>
      </c>
    </row>
    <row r="130" spans="1:11" x14ac:dyDescent="0.7">
      <c r="A130" s="1" t="str">
        <f ca="1">判定処理!Q132</f>
        <v>×</v>
      </c>
      <c r="B130" s="1" t="str">
        <f>判定処理!A132</f>
        <v>No.0129</v>
      </c>
      <c r="C130" s="1">
        <f>判定処理!C132</f>
        <v>2</v>
      </c>
      <c r="D130" s="1" t="str">
        <f>判定処理!B132</f>
        <v>日本海側の岩場</v>
      </c>
      <c r="E130" s="1">
        <f>判定処理!D132</f>
        <v>0</v>
      </c>
      <c r="F130" s="1" t="str">
        <f ca="1">判定処理!R132</f>
        <v>-</v>
      </c>
      <c r="G130" s="11" t="str">
        <f ca="1">判定処理!V132</f>
        <v>-</v>
      </c>
      <c r="H130" s="1">
        <f>判定処理!E132</f>
        <v>1201</v>
      </c>
      <c r="I130" s="1">
        <f>判定処理!H132</f>
        <v>530</v>
      </c>
      <c r="J130" s="3">
        <f>判定処理!I132</f>
        <v>0.41666666666666669</v>
      </c>
      <c r="K130" s="3">
        <f>判定処理!L132</f>
        <v>0.83333333333333337</v>
      </c>
    </row>
    <row r="131" spans="1:11" x14ac:dyDescent="0.7">
      <c r="A131" s="1" t="str">
        <f ca="1">判定処理!Q133</f>
        <v>×</v>
      </c>
      <c r="B131" s="1" t="str">
        <f>判定処理!A133</f>
        <v>No.0130</v>
      </c>
      <c r="C131" s="1">
        <f>判定処理!C133</f>
        <v>3</v>
      </c>
      <c r="D131" s="1" t="str">
        <f>判定処理!B133</f>
        <v>日本海側の岩場</v>
      </c>
      <c r="E131" s="1">
        <f>判定処理!D133</f>
        <v>0</v>
      </c>
      <c r="F131" s="1" t="str">
        <f ca="1">判定処理!R133</f>
        <v>-</v>
      </c>
      <c r="G131" s="11" t="str">
        <f ca="1">判定処理!V133</f>
        <v>-</v>
      </c>
      <c r="H131" s="1">
        <f>判定処理!E133</f>
        <v>1201</v>
      </c>
      <c r="I131" s="1">
        <f>判定処理!H133</f>
        <v>530</v>
      </c>
      <c r="J131" s="3">
        <f>判定処理!I133</f>
        <v>0.83333333333333337</v>
      </c>
      <c r="K131" s="3">
        <f>判定処理!L133</f>
        <v>0.20833333333333334</v>
      </c>
    </row>
    <row r="132" spans="1:11" x14ac:dyDescent="0.7">
      <c r="A132" s="1" t="str">
        <f ca="1">判定処理!Q134</f>
        <v>×</v>
      </c>
      <c r="B132" s="1" t="str">
        <f>判定処理!A134</f>
        <v>No.0131</v>
      </c>
      <c r="C132" s="1">
        <f>判定処理!C134</f>
        <v>4</v>
      </c>
      <c r="D132" s="1" t="str">
        <f>判定処理!B134</f>
        <v>日本海側の岩場</v>
      </c>
      <c r="E132" s="1">
        <f>判定処理!D134</f>
        <v>0</v>
      </c>
      <c r="F132" s="1" t="str">
        <f ca="1">判定処理!R134</f>
        <v>-</v>
      </c>
      <c r="G132" s="11" t="str">
        <f ca="1">判定処理!V134</f>
        <v>-</v>
      </c>
      <c r="H132" s="1">
        <f>判定処理!E134</f>
        <v>1201</v>
      </c>
      <c r="I132" s="1">
        <f>判定処理!H134</f>
        <v>530</v>
      </c>
      <c r="J132" s="3">
        <f>判定処理!I134</f>
        <v>0.20833333333333334</v>
      </c>
      <c r="K132" s="3">
        <f>判定処理!L134</f>
        <v>0.41666666666666669</v>
      </c>
    </row>
    <row r="133" spans="1:11" x14ac:dyDescent="0.7">
      <c r="A133" s="1" t="str">
        <f ca="1">判定処理!Q135</f>
        <v>×</v>
      </c>
      <c r="B133" s="1" t="str">
        <f>判定処理!A135</f>
        <v>No.0132</v>
      </c>
      <c r="C133" s="1">
        <f>判定処理!C135</f>
        <v>5</v>
      </c>
      <c r="D133" s="1" t="str">
        <f>判定処理!B135</f>
        <v>太平洋側の南の島</v>
      </c>
      <c r="E133" s="1">
        <f>判定処理!D135</f>
        <v>0</v>
      </c>
      <c r="F133" s="1">
        <f ca="1">判定処理!R135</f>
        <v>183</v>
      </c>
      <c r="G133" s="11" t="str">
        <f ca="1">判定処理!V135</f>
        <v>-</v>
      </c>
      <c r="H133" s="1">
        <f>判定処理!E135</f>
        <v>701</v>
      </c>
      <c r="I133" s="1">
        <f>判定処理!H135</f>
        <v>330</v>
      </c>
      <c r="J133" s="3">
        <f>判定処理!I135</f>
        <v>0.29166666666666669</v>
      </c>
      <c r="K133" s="3">
        <f>判定処理!L135</f>
        <v>0.5</v>
      </c>
    </row>
    <row r="134" spans="1:11" x14ac:dyDescent="0.7">
      <c r="A134" s="1" t="str">
        <f ca="1">判定処理!Q136</f>
        <v>◎</v>
      </c>
      <c r="B134" s="1" t="str">
        <f>判定処理!A136</f>
        <v>No.0133</v>
      </c>
      <c r="C134" s="1">
        <f>判定処理!C136</f>
        <v>3</v>
      </c>
      <c r="D134" s="1" t="str">
        <f>判定処理!B136</f>
        <v>太平洋側の南の島</v>
      </c>
      <c r="E134" s="1">
        <f>判定処理!D136</f>
        <v>0</v>
      </c>
      <c r="F134" s="1">
        <f ca="1">判定処理!R136</f>
        <v>183</v>
      </c>
      <c r="G134" s="11">
        <f ca="1">判定処理!V136</f>
        <v>0.33866921295945451</v>
      </c>
      <c r="H134" s="1">
        <f>判定処理!E136</f>
        <v>701</v>
      </c>
      <c r="I134" s="1">
        <f>判定処理!H136</f>
        <v>330</v>
      </c>
      <c r="J134" s="3">
        <f>判定処理!I136</f>
        <v>0.5</v>
      </c>
      <c r="K134" s="3">
        <f>判定処理!L136</f>
        <v>0.91666666666666663</v>
      </c>
    </row>
    <row r="135" spans="1:11" x14ac:dyDescent="0.7">
      <c r="A135" s="1" t="str">
        <f ca="1">判定処理!Q137</f>
        <v>×</v>
      </c>
      <c r="B135" s="1" t="str">
        <f>判定処理!A137</f>
        <v>No.0134</v>
      </c>
      <c r="C135" s="1">
        <f>判定処理!C137</f>
        <v>4</v>
      </c>
      <c r="D135" s="1" t="str">
        <f>判定処理!B137</f>
        <v>太平洋側の南の島</v>
      </c>
      <c r="E135" s="1">
        <f>判定処理!D137</f>
        <v>0</v>
      </c>
      <c r="F135" s="1">
        <f ca="1">判定処理!R137</f>
        <v>183</v>
      </c>
      <c r="G135" s="11" t="str">
        <f ca="1">判定処理!V137</f>
        <v>-</v>
      </c>
      <c r="H135" s="1">
        <f>判定処理!E137</f>
        <v>701</v>
      </c>
      <c r="I135" s="1">
        <f>判定処理!H137</f>
        <v>330</v>
      </c>
      <c r="J135" s="3">
        <f>判定処理!I137</f>
        <v>0.91666666666666663</v>
      </c>
      <c r="K135" s="3">
        <f>判定処理!L137</f>
        <v>0.29166666666666669</v>
      </c>
    </row>
    <row r="136" spans="1:11" x14ac:dyDescent="0.7">
      <c r="A136" s="1" t="str">
        <f ca="1">判定処理!Q138</f>
        <v>◎</v>
      </c>
      <c r="B136" s="1" t="str">
        <f>判定処理!A138</f>
        <v>No.0135</v>
      </c>
      <c r="C136" s="1">
        <f>判定処理!C138</f>
        <v>4</v>
      </c>
      <c r="D136" s="1" t="str">
        <f>判定処理!B138</f>
        <v>太平洋側の船上</v>
      </c>
      <c r="E136" s="1">
        <f>判定処理!D138</f>
        <v>0</v>
      </c>
      <c r="F136" s="1">
        <f ca="1">判定処理!R138</f>
        <v>2</v>
      </c>
      <c r="G136" s="11">
        <f ca="1">判定処理!V138</f>
        <v>0.38033587962612125</v>
      </c>
      <c r="H136" s="1">
        <f>判定処理!E138</f>
        <v>401</v>
      </c>
      <c r="I136" s="1">
        <f>判定処理!H138</f>
        <v>930</v>
      </c>
      <c r="J136" s="3">
        <f>判定処理!I138</f>
        <v>0.54166666666666663</v>
      </c>
      <c r="K136" s="3">
        <f>判定処理!L138</f>
        <v>0.95833333333333337</v>
      </c>
    </row>
    <row r="137" spans="1:11" x14ac:dyDescent="0.7">
      <c r="A137" s="1" t="str">
        <f ca="1">判定処理!Q139</f>
        <v>×</v>
      </c>
      <c r="B137" s="1" t="str">
        <f>判定処理!A139</f>
        <v>No.0136</v>
      </c>
      <c r="C137" s="1">
        <f>判定処理!C139</f>
        <v>3</v>
      </c>
      <c r="D137" s="1" t="str">
        <f>判定処理!B139</f>
        <v>太平洋側の船上</v>
      </c>
      <c r="E137" s="1">
        <f>判定処理!D139</f>
        <v>0</v>
      </c>
      <c r="F137" s="1">
        <f ca="1">判定処理!R139</f>
        <v>2</v>
      </c>
      <c r="G137" s="11" t="str">
        <f ca="1">判定処理!V139</f>
        <v>-</v>
      </c>
      <c r="H137" s="1">
        <f>判定処理!E139</f>
        <v>401</v>
      </c>
      <c r="I137" s="1">
        <f>判定処理!H139</f>
        <v>930</v>
      </c>
      <c r="J137" s="3">
        <f>判定処理!I139</f>
        <v>0.95833333333333337</v>
      </c>
      <c r="K137" s="3">
        <f>判定処理!L139</f>
        <v>0.33333333333333331</v>
      </c>
    </row>
    <row r="138" spans="1:11" x14ac:dyDescent="0.7">
      <c r="A138" s="1" t="str">
        <f ca="1">判定処理!Q140</f>
        <v>×</v>
      </c>
      <c r="B138" s="1" t="str">
        <f>判定処理!A140</f>
        <v>No.0137</v>
      </c>
      <c r="C138" s="1">
        <f>判定処理!C140</f>
        <v>4</v>
      </c>
      <c r="D138" s="1" t="str">
        <f>判定処理!B140</f>
        <v>太平洋側の船上</v>
      </c>
      <c r="E138" s="1">
        <f>判定処理!D140</f>
        <v>0</v>
      </c>
      <c r="F138" s="1" t="str">
        <f ca="1">判定処理!R140</f>
        <v>-</v>
      </c>
      <c r="G138" s="11" t="str">
        <f ca="1">判定処理!V140</f>
        <v>-</v>
      </c>
      <c r="H138" s="1">
        <f>判定処理!E140</f>
        <v>201</v>
      </c>
      <c r="I138" s="1">
        <f>判定処理!H140</f>
        <v>530</v>
      </c>
      <c r="J138" s="3">
        <f>判定処理!I140</f>
        <v>0.29166666666666669</v>
      </c>
      <c r="K138" s="3">
        <f>判定処理!L140</f>
        <v>0.5</v>
      </c>
    </row>
    <row r="139" spans="1:11" x14ac:dyDescent="0.7">
      <c r="A139" s="1" t="str">
        <f ca="1">判定処理!Q141</f>
        <v>×</v>
      </c>
      <c r="B139" s="1" t="str">
        <f>判定処理!A141</f>
        <v>No.0138</v>
      </c>
      <c r="C139" s="1">
        <f>判定処理!C141</f>
        <v>3</v>
      </c>
      <c r="D139" s="1" t="str">
        <f>判定処理!B141</f>
        <v>太平洋側の南の島</v>
      </c>
      <c r="E139" s="1">
        <f>判定処理!D141</f>
        <v>0</v>
      </c>
      <c r="F139" s="1">
        <f ca="1">判定処理!R141</f>
        <v>63</v>
      </c>
      <c r="G139" s="11" t="str">
        <f ca="1">判定処理!V141</f>
        <v>-</v>
      </c>
      <c r="H139" s="1">
        <f>判定処理!E141</f>
        <v>401</v>
      </c>
      <c r="I139" s="1">
        <f>判定処理!H141</f>
        <v>1130</v>
      </c>
      <c r="J139" s="3">
        <f>判定処理!I141</f>
        <v>0.29166666666666669</v>
      </c>
      <c r="K139" s="3">
        <f>判定処理!L141</f>
        <v>0.5</v>
      </c>
    </row>
    <row r="140" spans="1:11" x14ac:dyDescent="0.7">
      <c r="A140" s="1" t="str">
        <f ca="1">判定処理!Q142</f>
        <v>◎</v>
      </c>
      <c r="B140" s="1" t="str">
        <f>判定処理!A142</f>
        <v>No.0139</v>
      </c>
      <c r="C140" s="1">
        <f>判定処理!C142</f>
        <v>4</v>
      </c>
      <c r="D140" s="1" t="str">
        <f>判定処理!B142</f>
        <v>太平洋側の南の島</v>
      </c>
      <c r="E140" s="1">
        <f>判定処理!D142</f>
        <v>0</v>
      </c>
      <c r="F140" s="1">
        <f ca="1">判定処理!R142</f>
        <v>63</v>
      </c>
      <c r="G140" s="11">
        <f ca="1">判定処理!V142</f>
        <v>0.33866921295945451</v>
      </c>
      <c r="H140" s="1">
        <f>判定処理!E142</f>
        <v>401</v>
      </c>
      <c r="I140" s="1">
        <f>判定処理!H142</f>
        <v>1130</v>
      </c>
      <c r="J140" s="3">
        <f>判定処理!I142</f>
        <v>0.5</v>
      </c>
      <c r="K140" s="3">
        <f>判定処理!L142</f>
        <v>0.91666666666666663</v>
      </c>
    </row>
    <row r="141" spans="1:11" x14ac:dyDescent="0.7">
      <c r="A141" s="1" t="str">
        <f ca="1">判定処理!Q143</f>
        <v>×</v>
      </c>
      <c r="B141" s="1" t="str">
        <f>判定処理!A143</f>
        <v>No.0140</v>
      </c>
      <c r="C141" s="1">
        <f>判定処理!C143</f>
        <v>4</v>
      </c>
      <c r="D141" s="1" t="str">
        <f>判定処理!B143</f>
        <v>太平洋側の南の島</v>
      </c>
      <c r="E141" s="1">
        <f>判定処理!D143</f>
        <v>0</v>
      </c>
      <c r="F141" s="1">
        <f ca="1">判定処理!R143</f>
        <v>63</v>
      </c>
      <c r="G141" s="11" t="str">
        <f ca="1">判定処理!V143</f>
        <v>-</v>
      </c>
      <c r="H141" s="1">
        <f>判定処理!E143</f>
        <v>401</v>
      </c>
      <c r="I141" s="1">
        <f>判定処理!H143</f>
        <v>1130</v>
      </c>
      <c r="J141" s="3">
        <f>判定処理!I143</f>
        <v>0.91666666666666663</v>
      </c>
      <c r="K141" s="3">
        <f>判定処理!L143</f>
        <v>0.29166666666666669</v>
      </c>
    </row>
    <row r="142" spans="1:11" x14ac:dyDescent="0.7">
      <c r="A142" s="1" t="str">
        <f ca="1">判定処理!Q144</f>
        <v>×</v>
      </c>
      <c r="B142" s="1" t="str">
        <f>判定処理!A144</f>
        <v>No.0141</v>
      </c>
      <c r="C142" s="1">
        <f>判定処理!C144</f>
        <v>4</v>
      </c>
      <c r="D142" s="1" t="str">
        <f>判定処理!B144</f>
        <v>太平洋側の南の島</v>
      </c>
      <c r="E142" s="1">
        <f>判定処理!D144</f>
        <v>0</v>
      </c>
      <c r="F142" s="1">
        <f ca="1">判定処理!R144</f>
        <v>32</v>
      </c>
      <c r="G142" s="11" t="str">
        <f ca="1">判定処理!V144</f>
        <v>-</v>
      </c>
      <c r="H142" s="1">
        <f>判定処理!E144</f>
        <v>301</v>
      </c>
      <c r="I142" s="1">
        <f>判定処理!H144</f>
        <v>1030</v>
      </c>
      <c r="J142" s="3">
        <f>判定処理!I144</f>
        <v>0.16666666666666666</v>
      </c>
      <c r="K142" s="3">
        <f>判定処理!L144</f>
        <v>0.375</v>
      </c>
    </row>
    <row r="143" spans="1:11" x14ac:dyDescent="0.7">
      <c r="A143" s="1" t="str">
        <f ca="1">判定処理!Q145</f>
        <v>◎</v>
      </c>
      <c r="B143" s="1" t="str">
        <f>判定処理!A145</f>
        <v>No.0142</v>
      </c>
      <c r="C143" s="1">
        <f>判定処理!C145</f>
        <v>3</v>
      </c>
      <c r="D143" s="1" t="str">
        <f>判定処理!B145</f>
        <v>太平洋側の南の島</v>
      </c>
      <c r="E143" s="1">
        <f>判定処理!D145</f>
        <v>0</v>
      </c>
      <c r="F143" s="1">
        <f ca="1">判定処理!R145</f>
        <v>32</v>
      </c>
      <c r="G143" s="11">
        <f ca="1">判定処理!V145</f>
        <v>0.17200254629278788</v>
      </c>
      <c r="H143" s="1">
        <f>判定処理!E145</f>
        <v>301</v>
      </c>
      <c r="I143" s="1">
        <f>判定処理!H145</f>
        <v>1030</v>
      </c>
      <c r="J143" s="3">
        <f>判定処理!I145</f>
        <v>0.375</v>
      </c>
      <c r="K143" s="3">
        <f>判定処理!L145</f>
        <v>0.75</v>
      </c>
    </row>
    <row r="144" spans="1:11" x14ac:dyDescent="0.7">
      <c r="A144" s="1" t="str">
        <f ca="1">判定処理!Q146</f>
        <v>×</v>
      </c>
      <c r="B144" s="1" t="str">
        <f>判定処理!A146</f>
        <v>No.0143</v>
      </c>
      <c r="C144" s="1">
        <f>判定処理!C146</f>
        <v>1</v>
      </c>
      <c r="D144" s="1" t="str">
        <f>判定処理!B146</f>
        <v>太平洋側の南の島</v>
      </c>
      <c r="E144" s="1">
        <f>判定処理!D146</f>
        <v>0</v>
      </c>
      <c r="F144" s="1">
        <f ca="1">判定処理!R146</f>
        <v>32</v>
      </c>
      <c r="G144" s="11" t="str">
        <f ca="1">判定処理!V146</f>
        <v>-</v>
      </c>
      <c r="H144" s="1">
        <f>判定処理!E146</f>
        <v>301</v>
      </c>
      <c r="I144" s="1">
        <f>判定処理!H146</f>
        <v>1030</v>
      </c>
      <c r="J144" s="3">
        <f>判定処理!I146</f>
        <v>0.75</v>
      </c>
      <c r="K144" s="3">
        <f>判定処理!L146</f>
        <v>0.16666666666666666</v>
      </c>
    </row>
    <row r="145" spans="1:11" x14ac:dyDescent="0.7">
      <c r="A145" s="1" t="str">
        <f ca="1">判定処理!Q147</f>
        <v>×</v>
      </c>
      <c r="B145" s="1" t="str">
        <f>判定処理!A147</f>
        <v>No.0144</v>
      </c>
      <c r="C145" s="1">
        <f>判定処理!C147</f>
        <v>4</v>
      </c>
      <c r="D145" s="1" t="str">
        <f>判定処理!B147</f>
        <v>太平洋側の南の島</v>
      </c>
      <c r="E145" s="1">
        <f>判定処理!D147</f>
        <v>0</v>
      </c>
      <c r="F145" s="1" t="str">
        <f ca="1">判定処理!R147</f>
        <v>-</v>
      </c>
      <c r="G145" s="11" t="str">
        <f ca="1">判定処理!V147</f>
        <v>-</v>
      </c>
      <c r="H145" s="1">
        <f>判定処理!E147</f>
        <v>101</v>
      </c>
      <c r="I145" s="1">
        <f>判定処理!H147</f>
        <v>630</v>
      </c>
      <c r="J145" s="3">
        <f>判定処理!I147</f>
        <v>0.25</v>
      </c>
      <c r="K145" s="3">
        <f>判定処理!L147</f>
        <v>0.45833333333333331</v>
      </c>
    </row>
    <row r="146" spans="1:11" x14ac:dyDescent="0.7">
      <c r="A146" s="1" t="str">
        <f ca="1">判定処理!Q148</f>
        <v>×</v>
      </c>
      <c r="B146" s="1" t="str">
        <f>判定処理!A148</f>
        <v>No.0145</v>
      </c>
      <c r="C146" s="1">
        <f>判定処理!C148</f>
        <v>5</v>
      </c>
      <c r="D146" s="1" t="str">
        <f>判定処理!B148</f>
        <v>日本海側の船上</v>
      </c>
      <c r="E146" s="1">
        <f>判定処理!D148</f>
        <v>0</v>
      </c>
      <c r="F146" s="1" t="str">
        <f ca="1">判定処理!R148</f>
        <v>-</v>
      </c>
      <c r="G146" s="11" t="str">
        <f ca="1">判定処理!V148</f>
        <v>-</v>
      </c>
      <c r="H146" s="1">
        <f>判定処理!E148</f>
        <v>101</v>
      </c>
      <c r="I146" s="1">
        <f>判定処理!H148</f>
        <v>630</v>
      </c>
      <c r="J146" s="3">
        <f>判定処理!I148</f>
        <v>0.29166666666666669</v>
      </c>
      <c r="K146" s="3">
        <f>判定処理!L148</f>
        <v>0.5</v>
      </c>
    </row>
    <row r="147" spans="1:11" x14ac:dyDescent="0.7">
      <c r="A147" s="1" t="str">
        <f ca="1">判定処理!Q149</f>
        <v>×</v>
      </c>
      <c r="B147" s="1" t="str">
        <f>判定処理!A149</f>
        <v>No.0146</v>
      </c>
      <c r="C147" s="1">
        <f>判定処理!C149</f>
        <v>4</v>
      </c>
      <c r="D147" s="1" t="str">
        <f>判定処理!B149</f>
        <v>日本海側の岩場</v>
      </c>
      <c r="E147" s="1">
        <f>判定処理!D149</f>
        <v>0</v>
      </c>
      <c r="F147" s="1" t="str">
        <f ca="1">判定処理!R149</f>
        <v>-</v>
      </c>
      <c r="G147" s="11" t="str">
        <f ca="1">判定処理!V149</f>
        <v>-</v>
      </c>
      <c r="H147" s="1">
        <f>判定処理!E149</f>
        <v>1001</v>
      </c>
      <c r="I147" s="1">
        <f>判定処理!H149</f>
        <v>630</v>
      </c>
      <c r="J147" s="3">
        <f>判定処理!I149</f>
        <v>0.16666666666666666</v>
      </c>
      <c r="K147" s="3">
        <f>判定処理!L149</f>
        <v>0.375</v>
      </c>
    </row>
    <row r="148" spans="1:11" x14ac:dyDescent="0.7">
      <c r="A148" s="1" t="str">
        <f ca="1">判定処理!Q150</f>
        <v>◎</v>
      </c>
      <c r="B148" s="1" t="str">
        <f>判定処理!A150</f>
        <v>No.0147</v>
      </c>
      <c r="C148" s="1">
        <f>判定処理!C150</f>
        <v>1</v>
      </c>
      <c r="D148" s="1" t="str">
        <f>判定処理!B150</f>
        <v>日本海側の岩場</v>
      </c>
      <c r="E148" s="1">
        <f>判定処理!D150</f>
        <v>0</v>
      </c>
      <c r="F148" s="1">
        <f ca="1">判定処理!R150</f>
        <v>94</v>
      </c>
      <c r="G148" s="11">
        <f ca="1">判定処理!V150</f>
        <v>0.33866921295945451</v>
      </c>
      <c r="H148" s="1">
        <f>判定処理!E150</f>
        <v>101</v>
      </c>
      <c r="I148" s="1">
        <f>判定処理!H150</f>
        <v>1231</v>
      </c>
      <c r="J148" s="3">
        <f>判定処理!I150</f>
        <v>0.16666666666666666</v>
      </c>
      <c r="K148" s="3">
        <f>判定処理!L150</f>
        <v>0.91666666666666663</v>
      </c>
    </row>
    <row r="149" spans="1:11" x14ac:dyDescent="0.7">
      <c r="A149" s="1" t="str">
        <f ca="1">判定処理!Q151</f>
        <v>×</v>
      </c>
      <c r="B149" s="1" t="str">
        <f>判定処理!A151</f>
        <v>No.0148</v>
      </c>
      <c r="C149" s="1">
        <f>判定処理!C151</f>
        <v>4</v>
      </c>
      <c r="D149" s="1" t="str">
        <f>判定処理!B151</f>
        <v>太平洋側の南の島</v>
      </c>
      <c r="E149" s="1">
        <f>判定処理!D151</f>
        <v>0</v>
      </c>
      <c r="F149" s="1">
        <f ca="1">判定処理!R151</f>
        <v>153</v>
      </c>
      <c r="G149" s="11" t="str">
        <f ca="1">判定処理!V151</f>
        <v>-</v>
      </c>
      <c r="H149" s="1">
        <f>判定処理!E151</f>
        <v>715</v>
      </c>
      <c r="I149" s="1">
        <f>判定処理!H151</f>
        <v>228</v>
      </c>
      <c r="J149" s="3">
        <f>判定処理!I151</f>
        <v>0.70833333333333337</v>
      </c>
      <c r="K149" s="3">
        <f>判定処理!L151</f>
        <v>0.99930555555555556</v>
      </c>
    </row>
    <row r="150" spans="1:11" x14ac:dyDescent="0.7">
      <c r="A150" s="1" t="str">
        <f ca="1">判定処理!Q152</f>
        <v>×</v>
      </c>
      <c r="B150" s="1" t="str">
        <f>判定処理!A152</f>
        <v>No.0149</v>
      </c>
      <c r="C150" s="1">
        <f>判定処理!C152</f>
        <v>3</v>
      </c>
      <c r="D150" s="1" t="str">
        <f>判定処理!B152</f>
        <v>森の渓流</v>
      </c>
      <c r="E150" s="1">
        <f>判定処理!D152</f>
        <v>0</v>
      </c>
      <c r="F150" s="1">
        <f ca="1">判定処理!R152</f>
        <v>17</v>
      </c>
      <c r="G150" s="11" t="str">
        <f ca="1">判定処理!V152</f>
        <v>-</v>
      </c>
      <c r="H150" s="1">
        <f>判定処理!E152</f>
        <v>415</v>
      </c>
      <c r="I150" s="1">
        <f>判定処理!H152</f>
        <v>1015</v>
      </c>
      <c r="J150" s="3">
        <f>判定処理!I152</f>
        <v>0.20833333333333334</v>
      </c>
      <c r="K150" s="3">
        <f>判定処理!L152</f>
        <v>0.5</v>
      </c>
    </row>
    <row r="151" spans="1:11" x14ac:dyDescent="0.7">
      <c r="A151" s="1" t="str">
        <f ca="1">判定処理!Q153</f>
        <v>×</v>
      </c>
      <c r="B151" s="1" t="str">
        <f>判定処理!A153</f>
        <v>No.0150</v>
      </c>
      <c r="C151" s="1">
        <f>判定処理!C153</f>
        <v>3</v>
      </c>
      <c r="D151" s="1" t="str">
        <f>判定処理!B153</f>
        <v>森の渓流</v>
      </c>
      <c r="E151" s="1">
        <f>判定処理!D153</f>
        <v>0</v>
      </c>
      <c r="F151" s="1">
        <f ca="1">判定処理!R153</f>
        <v>2</v>
      </c>
      <c r="G151" s="11" t="str">
        <f ca="1">判定処理!V153</f>
        <v>-</v>
      </c>
      <c r="H151" s="1">
        <f>判定処理!E153</f>
        <v>301</v>
      </c>
      <c r="I151" s="1">
        <f>判定処理!H153</f>
        <v>930</v>
      </c>
      <c r="J151" s="3">
        <f>判定処理!I153</f>
        <v>0.20833333333333334</v>
      </c>
      <c r="K151" s="3">
        <f>判定処理!L153</f>
        <v>0.5</v>
      </c>
    </row>
    <row r="152" spans="1:11" x14ac:dyDescent="0.7">
      <c r="A152" s="1" t="str">
        <f ca="1">判定処理!Q154</f>
        <v>×</v>
      </c>
      <c r="B152" s="1" t="str">
        <f>判定処理!A154</f>
        <v>No.0151</v>
      </c>
      <c r="C152" s="1">
        <f>判定処理!C154</f>
        <v>4</v>
      </c>
      <c r="D152" s="1" t="str">
        <f>判定処理!B154</f>
        <v>太平洋側の南の島</v>
      </c>
      <c r="E152" s="1">
        <f>判定処理!D154</f>
        <v>0</v>
      </c>
      <c r="F152" s="1" t="str">
        <f ca="1">判定処理!R154</f>
        <v>-</v>
      </c>
      <c r="G152" s="11" t="str">
        <f ca="1">判定処理!V154</f>
        <v>-</v>
      </c>
      <c r="H152" s="1">
        <f>判定処理!E154</f>
        <v>930</v>
      </c>
      <c r="I152" s="1">
        <f>判定処理!H154</f>
        <v>515</v>
      </c>
      <c r="J152" s="3">
        <f>判定処理!I154</f>
        <v>0.25</v>
      </c>
      <c r="K152" s="3">
        <f>判定処理!L154</f>
        <v>0.70833333333333337</v>
      </c>
    </row>
    <row r="153" spans="1:11" x14ac:dyDescent="0.7">
      <c r="A153" s="1" t="str">
        <f ca="1">判定処理!Q155</f>
        <v>×</v>
      </c>
      <c r="B153" s="1" t="str">
        <f>判定処理!A155</f>
        <v>No.0152</v>
      </c>
      <c r="C153" s="1">
        <f>判定処理!C155</f>
        <v>3</v>
      </c>
      <c r="D153" s="1" t="str">
        <f>判定処理!B155</f>
        <v>森の渓流</v>
      </c>
      <c r="E153" s="1">
        <f>判定処理!D155</f>
        <v>0</v>
      </c>
      <c r="F153" s="1" t="str">
        <f ca="1">判定処理!R155</f>
        <v>-</v>
      </c>
      <c r="G153" s="11" t="str">
        <f ca="1">判定処理!V155</f>
        <v>-</v>
      </c>
      <c r="H153" s="1">
        <f>判定処理!E155</f>
        <v>1130</v>
      </c>
      <c r="I153" s="1">
        <f>判定処理!H155</f>
        <v>815</v>
      </c>
      <c r="J153" s="3">
        <f>判定処理!I155</f>
        <v>0.64583333333333337</v>
      </c>
      <c r="K153" s="3">
        <f>判定処理!L155</f>
        <v>0.79166666666666663</v>
      </c>
    </row>
    <row r="154" spans="1:11" x14ac:dyDescent="0.7">
      <c r="A154" s="1" t="str">
        <f ca="1">判定処理!Q156</f>
        <v>◎</v>
      </c>
      <c r="B154" s="1" t="str">
        <f>判定処理!A156</f>
        <v>No.0153</v>
      </c>
      <c r="C154" s="1">
        <f>判定処理!C156</f>
        <v>2</v>
      </c>
      <c r="D154" s="1" t="str">
        <f>判定処理!B156</f>
        <v>森の渓流</v>
      </c>
      <c r="E154" s="1">
        <f>判定処理!D156</f>
        <v>0</v>
      </c>
      <c r="F154" s="1">
        <f ca="1">判定処理!R156</f>
        <v>2</v>
      </c>
      <c r="G154" s="11">
        <f ca="1">判定処理!V156</f>
        <v>0.19283587962612125</v>
      </c>
      <c r="H154" s="1">
        <f>判定処理!E156</f>
        <v>601</v>
      </c>
      <c r="I154" s="1">
        <f>判定処理!H156</f>
        <v>930</v>
      </c>
      <c r="J154" s="3">
        <f>判定処理!I156</f>
        <v>0.29166666666666669</v>
      </c>
      <c r="K154" s="3">
        <f>判定処理!L156</f>
        <v>0.77083333333333337</v>
      </c>
    </row>
    <row r="155" spans="1:11" x14ac:dyDescent="0.7">
      <c r="A155" s="1" t="str">
        <f ca="1">判定処理!Q157</f>
        <v>◎</v>
      </c>
      <c r="B155" s="1" t="str">
        <f>判定処理!A157</f>
        <v>No.0154</v>
      </c>
      <c r="C155" s="1">
        <f>判定処理!C157</f>
        <v>4</v>
      </c>
      <c r="D155" s="1" t="str">
        <f>判定処理!B157</f>
        <v>日本海側の岩場</v>
      </c>
      <c r="E155" s="1">
        <f>判定処理!D157</f>
        <v>0</v>
      </c>
      <c r="F155" s="1">
        <f ca="1">判定処理!R157</f>
        <v>63</v>
      </c>
      <c r="G155" s="11">
        <f ca="1">判定処理!V157</f>
        <v>0.29700254629278788</v>
      </c>
      <c r="H155" s="1">
        <f>判定処理!E157</f>
        <v>401</v>
      </c>
      <c r="I155" s="1">
        <f>判定処理!H157</f>
        <v>1130</v>
      </c>
      <c r="J155" s="3">
        <f>判定処理!I157</f>
        <v>0.16666666666666666</v>
      </c>
      <c r="K155" s="3">
        <f>判定処理!L157</f>
        <v>0.875</v>
      </c>
    </row>
    <row r="156" spans="1:11" x14ac:dyDescent="0.7">
      <c r="A156" s="1" t="str">
        <f ca="1">判定処理!Q158</f>
        <v>◎</v>
      </c>
      <c r="B156" s="1" t="str">
        <f>判定処理!A158</f>
        <v>No.0155</v>
      </c>
      <c r="C156" s="1">
        <f>判定処理!C158</f>
        <v>4</v>
      </c>
      <c r="D156" s="1" t="str">
        <f>判定処理!B158</f>
        <v>太平洋側の船上</v>
      </c>
      <c r="E156" s="1">
        <f>判定処理!D158</f>
        <v>0</v>
      </c>
      <c r="F156" s="1">
        <f ca="1">判定処理!R158</f>
        <v>32</v>
      </c>
      <c r="G156" s="11">
        <f ca="1">判定処理!V158</f>
        <v>0.21366921295945451</v>
      </c>
      <c r="H156" s="1">
        <f>判定処理!E158</f>
        <v>701</v>
      </c>
      <c r="I156" s="1">
        <f>判定処理!H158</f>
        <v>1030</v>
      </c>
      <c r="J156" s="3">
        <f>判定処理!I158</f>
        <v>0.375</v>
      </c>
      <c r="K156" s="3">
        <f>判定処理!L158</f>
        <v>0.79166666666666663</v>
      </c>
    </row>
    <row r="157" spans="1:11" x14ac:dyDescent="0.7">
      <c r="A157" s="1" t="str">
        <f ca="1">判定処理!Q159</f>
        <v>◎</v>
      </c>
      <c r="B157" s="1" t="str">
        <f>判定処理!A159</f>
        <v>No.0156</v>
      </c>
      <c r="C157" s="1">
        <f>判定処理!C159</f>
        <v>2</v>
      </c>
      <c r="D157" s="1" t="str">
        <f>判定処理!B159</f>
        <v>太平洋側の船上</v>
      </c>
      <c r="E157" s="1">
        <f>判定処理!D159</f>
        <v>0</v>
      </c>
      <c r="F157" s="1">
        <f ca="1">判定処理!R159</f>
        <v>17</v>
      </c>
      <c r="G157" s="11">
        <f ca="1">判定処理!V159</f>
        <v>0.42130810184834344</v>
      </c>
      <c r="H157" s="1">
        <f>判定処理!E159</f>
        <v>501</v>
      </c>
      <c r="I157" s="1">
        <f>判定処理!H159</f>
        <v>1015</v>
      </c>
      <c r="J157" s="3">
        <f>判定処理!I159</f>
        <v>0.20833333333333334</v>
      </c>
      <c r="K157" s="3">
        <f>判定処理!L159</f>
        <v>0.99930555555555556</v>
      </c>
    </row>
    <row r="158" spans="1:11" x14ac:dyDescent="0.7">
      <c r="A158" s="1" t="str">
        <f ca="1">判定処理!Q160</f>
        <v>×</v>
      </c>
      <c r="B158" s="1" t="str">
        <f>判定処理!A160</f>
        <v>No.0157</v>
      </c>
      <c r="C158" s="1">
        <f>判定処理!C160</f>
        <v>3</v>
      </c>
      <c r="D158" s="1" t="str">
        <f>判定処理!B160</f>
        <v>太平洋側の南の島</v>
      </c>
      <c r="E158" s="1">
        <f>判定処理!D160</f>
        <v>0</v>
      </c>
      <c r="F158" s="1" t="str">
        <f ca="1">判定処理!R160</f>
        <v>-</v>
      </c>
      <c r="G158" s="11" t="str">
        <f ca="1">判定処理!V160</f>
        <v>-</v>
      </c>
      <c r="H158" s="1">
        <f>判定処理!E160</f>
        <v>930</v>
      </c>
      <c r="I158" s="1">
        <f>判定処理!H160</f>
        <v>331</v>
      </c>
      <c r="J158" s="3">
        <f>判定処理!I160</f>
        <v>0.16666666666666666</v>
      </c>
      <c r="K158" s="3">
        <f>判定処理!L160</f>
        <v>0.83333333333333337</v>
      </c>
    </row>
    <row r="159" spans="1:11" x14ac:dyDescent="0.7">
      <c r="A159" s="1" t="str">
        <f ca="1">判定処理!Q161</f>
        <v>◎</v>
      </c>
      <c r="B159" s="1" t="str">
        <f>判定処理!A161</f>
        <v>No.0158</v>
      </c>
      <c r="C159" s="1">
        <f>判定処理!C161</f>
        <v>3</v>
      </c>
      <c r="D159" s="1" t="str">
        <f>判定処理!B161</f>
        <v>太平洋側の南の島</v>
      </c>
      <c r="E159" s="1">
        <f>判定処理!D161</f>
        <v>0</v>
      </c>
      <c r="F159" s="1">
        <f ca="1">判定処理!R161</f>
        <v>94</v>
      </c>
      <c r="G159" s="11">
        <f ca="1">判定処理!V161</f>
        <v>0.33866921295945451</v>
      </c>
      <c r="H159" s="1">
        <f>判定処理!E161</f>
        <v>401</v>
      </c>
      <c r="I159" s="1">
        <f>判定処理!H161</f>
        <v>1231</v>
      </c>
      <c r="J159" s="3">
        <f>判定処理!I161</f>
        <v>0.16666666666666666</v>
      </c>
      <c r="K159" s="3">
        <f>判定処理!L161</f>
        <v>0.91666666666666663</v>
      </c>
    </row>
    <row r="160" spans="1:11" x14ac:dyDescent="0.7">
      <c r="A160" s="1" t="str">
        <f ca="1">判定処理!Q162</f>
        <v>×</v>
      </c>
      <c r="B160" s="1" t="str">
        <f>判定処理!A162</f>
        <v>No.0159</v>
      </c>
      <c r="C160" s="1">
        <f>判定処理!C162</f>
        <v>1</v>
      </c>
      <c r="D160" s="1" t="str">
        <f>判定処理!B162</f>
        <v>日本海側の船上</v>
      </c>
      <c r="E160" s="1">
        <f>判定処理!D162</f>
        <v>0</v>
      </c>
      <c r="F160" s="1" t="str">
        <f ca="1">判定処理!R162</f>
        <v>-</v>
      </c>
      <c r="G160" s="11" t="str">
        <f ca="1">判定処理!V162</f>
        <v>-</v>
      </c>
      <c r="H160" s="1">
        <f>判定処理!E162</f>
        <v>1115</v>
      </c>
      <c r="I160" s="1">
        <f>判定処理!H162</f>
        <v>615</v>
      </c>
      <c r="J160" s="3">
        <f>判定処理!I162</f>
        <v>0.16666666666666666</v>
      </c>
      <c r="K160" s="3">
        <f>判定処理!L162</f>
        <v>0.91666666666666663</v>
      </c>
    </row>
    <row r="161" spans="1:11" x14ac:dyDescent="0.7">
      <c r="A161" s="1" t="str">
        <f ca="1">判定処理!Q163</f>
        <v>×</v>
      </c>
      <c r="B161" s="1" t="str">
        <f>判定処理!A163</f>
        <v>No.0160</v>
      </c>
      <c r="C161" s="1">
        <f>判定処理!C163</f>
        <v>1</v>
      </c>
      <c r="D161" s="1" t="str">
        <f>判定処理!B163</f>
        <v>太平洋側の船上</v>
      </c>
      <c r="E161" s="1">
        <f>判定処理!D163</f>
        <v>0</v>
      </c>
      <c r="F161" s="1" t="str">
        <f ca="1">判定処理!R163</f>
        <v>-</v>
      </c>
      <c r="G161" s="11" t="str">
        <f ca="1">判定処理!V163</f>
        <v>-</v>
      </c>
      <c r="H161" s="1">
        <f>判定処理!E163</f>
        <v>1015</v>
      </c>
      <c r="I161" s="1">
        <f>判定処理!H163</f>
        <v>430</v>
      </c>
      <c r="J161" s="3">
        <f>判定処理!I163</f>
        <v>0.16666666666666666</v>
      </c>
      <c r="K161" s="3">
        <f>判定処理!L163</f>
        <v>2.0833333333333332E-2</v>
      </c>
    </row>
    <row r="162" spans="1:11" x14ac:dyDescent="0.7">
      <c r="A162" s="1" t="str">
        <f ca="1">判定処理!Q164</f>
        <v>◎</v>
      </c>
      <c r="B162" s="1" t="str">
        <f>判定処理!A164</f>
        <v>No.0161</v>
      </c>
      <c r="C162" s="1">
        <f>判定処理!C164</f>
        <v>1</v>
      </c>
      <c r="D162" s="1" t="str">
        <f>判定処理!B164</f>
        <v>日本海側の岩場</v>
      </c>
      <c r="E162" s="1">
        <f>判定処理!D164</f>
        <v>0</v>
      </c>
      <c r="F162" s="1">
        <f ca="1">判定処理!R164</f>
        <v>94</v>
      </c>
      <c r="G162" s="11" t="str">
        <f ca="1">判定処理!V164</f>
        <v>いつでも</v>
      </c>
      <c r="H162" s="1">
        <f>判定処理!E164</f>
        <v>101</v>
      </c>
      <c r="I162" s="1">
        <f>判定処理!H164</f>
        <v>1231</v>
      </c>
      <c r="J162" s="3">
        <f>判定処理!I164</f>
        <v>0</v>
      </c>
      <c r="K162" s="3">
        <f>判定処理!L164</f>
        <v>0.99930555555555556</v>
      </c>
    </row>
    <row r="163" spans="1:11" x14ac:dyDescent="0.7">
      <c r="A163" s="1" t="str">
        <f ca="1">判定処理!Q165</f>
        <v>×</v>
      </c>
      <c r="B163" s="1" t="str">
        <f>判定処理!A165</f>
        <v>No.0162</v>
      </c>
      <c r="C163" s="1">
        <f>判定処理!C165</f>
        <v>2</v>
      </c>
      <c r="D163" s="1" t="str">
        <f>判定処理!B165</f>
        <v>太平洋側の船上</v>
      </c>
      <c r="E163" s="1">
        <f>判定処理!D165</f>
        <v>0</v>
      </c>
      <c r="F163" s="1">
        <f ca="1">判定処理!R165</f>
        <v>17</v>
      </c>
      <c r="G163" s="11" t="str">
        <f ca="1">判定処理!V165</f>
        <v>-</v>
      </c>
      <c r="H163" s="1">
        <f>判定処理!E165</f>
        <v>701</v>
      </c>
      <c r="I163" s="1">
        <f>判定処理!H165</f>
        <v>1015</v>
      </c>
      <c r="J163" s="3">
        <f>判定処理!I165</f>
        <v>0.75</v>
      </c>
      <c r="K163" s="3">
        <f>判定処理!L165</f>
        <v>0.16666666666666666</v>
      </c>
    </row>
    <row r="164" spans="1:11" x14ac:dyDescent="0.7">
      <c r="A164" s="1" t="str">
        <f ca="1">判定処理!Q166</f>
        <v>◎</v>
      </c>
      <c r="B164" s="1" t="str">
        <f>判定処理!A166</f>
        <v>No.0163</v>
      </c>
      <c r="C164" s="1">
        <f>判定処理!C166</f>
        <v>1</v>
      </c>
      <c r="D164" s="1" t="str">
        <f>判定処理!B166</f>
        <v>森の渓流</v>
      </c>
      <c r="E164" s="1">
        <f>判定処理!D166</f>
        <v>0</v>
      </c>
      <c r="F164" s="1">
        <f ca="1">判定処理!R166</f>
        <v>94</v>
      </c>
      <c r="G164" s="11" t="str">
        <f ca="1">判定処理!V166</f>
        <v>いつでも</v>
      </c>
      <c r="H164" s="1">
        <f>判定処理!E166</f>
        <v>101</v>
      </c>
      <c r="I164" s="1">
        <f>判定処理!H166</f>
        <v>1231</v>
      </c>
      <c r="J164" s="3">
        <f>判定処理!I166</f>
        <v>0</v>
      </c>
      <c r="K164" s="3">
        <f>判定処理!L166</f>
        <v>0.99930555555555556</v>
      </c>
    </row>
    <row r="165" spans="1:11" x14ac:dyDescent="0.7">
      <c r="A165" s="1" t="str">
        <f ca="1">判定処理!Q167</f>
        <v>◎</v>
      </c>
      <c r="B165" s="1" t="str">
        <f>判定処理!A167</f>
        <v>No.0164</v>
      </c>
      <c r="C165" s="1">
        <f>判定処理!C167</f>
        <v>2</v>
      </c>
      <c r="D165" s="1" t="str">
        <f>判定処理!B167</f>
        <v>森の渓流</v>
      </c>
      <c r="E165" s="1">
        <f>判定処理!D167</f>
        <v>0</v>
      </c>
      <c r="F165" s="1">
        <f ca="1">判定処理!R167</f>
        <v>94</v>
      </c>
      <c r="G165" s="11">
        <f ca="1">判定処理!V167</f>
        <v>0.29700254629278788</v>
      </c>
      <c r="H165" s="1">
        <f>判定処理!E167</f>
        <v>101</v>
      </c>
      <c r="I165" s="1">
        <f>判定処理!H167</f>
        <v>1231</v>
      </c>
      <c r="J165" s="3">
        <f>判定処理!I167</f>
        <v>0.16666666666666666</v>
      </c>
      <c r="K165" s="3">
        <f>判定処理!L167</f>
        <v>0.875</v>
      </c>
    </row>
    <row r="166" spans="1:11" x14ac:dyDescent="0.7">
      <c r="A166" s="1" t="str">
        <f ca="1">判定処理!Q168</f>
        <v>◎</v>
      </c>
      <c r="B166" s="1" t="str">
        <f>判定処理!A168</f>
        <v>No.0165</v>
      </c>
      <c r="C166" s="1">
        <f>判定処理!C168</f>
        <v>2</v>
      </c>
      <c r="D166" s="1" t="str">
        <f>判定処理!B168</f>
        <v>太平洋側の南の島</v>
      </c>
      <c r="E166" s="1">
        <f>判定処理!D168</f>
        <v>0</v>
      </c>
      <c r="F166" s="1">
        <f ca="1">判定処理!R168</f>
        <v>48</v>
      </c>
      <c r="G166" s="11">
        <f ca="1">判定処理!V168</f>
        <v>0.21366921295945451</v>
      </c>
      <c r="H166" s="1">
        <f>判定処理!E168</f>
        <v>315</v>
      </c>
      <c r="I166" s="1">
        <f>判定処理!H168</f>
        <v>1115</v>
      </c>
      <c r="J166" s="3">
        <f>判定処理!I168</f>
        <v>0.33333333333333331</v>
      </c>
      <c r="K166" s="3">
        <f>判定処理!L168</f>
        <v>0.79166666666666663</v>
      </c>
    </row>
    <row r="167" spans="1:11" x14ac:dyDescent="0.7">
      <c r="A167" s="1" t="str">
        <f ca="1">判定処理!Q169</f>
        <v>◎</v>
      </c>
      <c r="B167" s="1" t="str">
        <f>判定処理!A169</f>
        <v>No.0166</v>
      </c>
      <c r="C167" s="1">
        <f>判定処理!C169</f>
        <v>1</v>
      </c>
      <c r="D167" s="1" t="str">
        <f>判定処理!B169</f>
        <v>森の渓流</v>
      </c>
      <c r="E167" s="1">
        <f>判定処理!D169</f>
        <v>0</v>
      </c>
      <c r="F167" s="1">
        <f ca="1">判定処理!R169</f>
        <v>94</v>
      </c>
      <c r="G167" s="11" t="str">
        <f ca="1">判定処理!V169</f>
        <v>いつでも</v>
      </c>
      <c r="H167" s="1">
        <f>判定処理!E169</f>
        <v>601</v>
      </c>
      <c r="I167" s="1">
        <f>判定処理!H169</f>
        <v>1231</v>
      </c>
      <c r="J167" s="3">
        <f>判定処理!I169</f>
        <v>0</v>
      </c>
      <c r="K167" s="3">
        <f>判定処理!L169</f>
        <v>0.99930555555555556</v>
      </c>
    </row>
    <row r="168" spans="1:11" x14ac:dyDescent="0.7">
      <c r="A168" s="1" t="str">
        <f ca="1">判定処理!Q170</f>
        <v>×</v>
      </c>
      <c r="B168" s="1" t="str">
        <f>判定処理!A170</f>
        <v>No.0167</v>
      </c>
      <c r="C168" s="1">
        <f>判定処理!C170</f>
        <v>3</v>
      </c>
      <c r="D168" s="1" t="str">
        <f>判定処理!B170</f>
        <v>日本海側の岩場</v>
      </c>
      <c r="E168" s="1">
        <f>判定処理!D170</f>
        <v>0</v>
      </c>
      <c r="F168" s="1" t="str">
        <f ca="1">判定処理!R170</f>
        <v>-</v>
      </c>
      <c r="G168" s="11" t="str">
        <f ca="1">判定処理!V170</f>
        <v>-</v>
      </c>
      <c r="H168" s="1">
        <f>判定処理!E170</f>
        <v>1001</v>
      </c>
      <c r="I168" s="1">
        <f>判定処理!H170</f>
        <v>228</v>
      </c>
      <c r="J168" s="3">
        <f>判定処理!I170</f>
        <v>0.20833333333333334</v>
      </c>
      <c r="K168" s="3">
        <f>判定処理!L170</f>
        <v>0.66666666666666663</v>
      </c>
    </row>
    <row r="169" spans="1:11" x14ac:dyDescent="0.7">
      <c r="A169" s="1" t="str">
        <f ca="1">判定処理!Q171</f>
        <v>◎</v>
      </c>
      <c r="B169" s="1" t="str">
        <f>判定処理!A171</f>
        <v>No.0168</v>
      </c>
      <c r="C169" s="1">
        <f>判定処理!C171</f>
        <v>1</v>
      </c>
      <c r="D169" s="1" t="str">
        <f>判定処理!B171</f>
        <v>日本海側の船上</v>
      </c>
      <c r="E169" s="1">
        <f>判定処理!D171</f>
        <v>0</v>
      </c>
      <c r="F169" s="1">
        <f ca="1">判定処理!R171</f>
        <v>63</v>
      </c>
      <c r="G169" s="11">
        <f ca="1">判定処理!V171</f>
        <v>0.17200254629278788</v>
      </c>
      <c r="H169" s="1">
        <f>判定処理!E171</f>
        <v>801</v>
      </c>
      <c r="I169" s="1">
        <f>判定処理!H171</f>
        <v>1130</v>
      </c>
      <c r="J169" s="3">
        <f>判定処理!I171</f>
        <v>0.25</v>
      </c>
      <c r="K169" s="3">
        <f>判定処理!L171</f>
        <v>0.75</v>
      </c>
    </row>
    <row r="170" spans="1:11" x14ac:dyDescent="0.7">
      <c r="A170" s="1" t="str">
        <f ca="1">判定処理!Q172</f>
        <v>◎</v>
      </c>
      <c r="B170" s="1" t="str">
        <f>判定処理!A172</f>
        <v>No.0169</v>
      </c>
      <c r="C170" s="1">
        <f>判定処理!C172</f>
        <v>3</v>
      </c>
      <c r="D170" s="1" t="str">
        <f>判定処理!B172</f>
        <v>森の渓流</v>
      </c>
      <c r="E170" s="1">
        <f>判定処理!D172</f>
        <v>0</v>
      </c>
      <c r="F170" s="1">
        <f ca="1">判定処理!R172</f>
        <v>2</v>
      </c>
      <c r="G170" s="11">
        <f ca="1">判定処理!V172</f>
        <v>0.17200254629278788</v>
      </c>
      <c r="H170" s="1">
        <f>判定処理!E172</f>
        <v>301</v>
      </c>
      <c r="I170" s="1">
        <f>判定処理!H172</f>
        <v>930</v>
      </c>
      <c r="J170" s="3">
        <f>判定処理!I172</f>
        <v>0.25</v>
      </c>
      <c r="K170" s="3">
        <f>判定処理!L172</f>
        <v>0.75</v>
      </c>
    </row>
    <row r="171" spans="1:11" x14ac:dyDescent="0.7">
      <c r="A171" s="1" t="str">
        <f ca="1">判定処理!Q173</f>
        <v>◎</v>
      </c>
      <c r="B171" s="1" t="str">
        <f>判定処理!A173</f>
        <v>No.0170</v>
      </c>
      <c r="C171" s="1">
        <f>判定処理!C173</f>
        <v>1</v>
      </c>
      <c r="D171" s="1" t="str">
        <f>判定処理!B173</f>
        <v>太平洋側の南の島</v>
      </c>
      <c r="E171" s="1">
        <f>判定処理!D173</f>
        <v>0</v>
      </c>
      <c r="F171" s="1">
        <f ca="1">判定処理!R173</f>
        <v>94</v>
      </c>
      <c r="G171" s="11">
        <f ca="1">判定処理!V173</f>
        <v>0.13033587962612125</v>
      </c>
      <c r="H171" s="1">
        <f>判定処理!E173</f>
        <v>101</v>
      </c>
      <c r="I171" s="1">
        <f>判定処理!H173</f>
        <v>1231</v>
      </c>
      <c r="J171" s="3">
        <f>判定処理!I173</f>
        <v>0.25</v>
      </c>
      <c r="K171" s="3">
        <f>判定処理!L173</f>
        <v>0.70833333333333337</v>
      </c>
    </row>
    <row r="172" spans="1:11" x14ac:dyDescent="0.7">
      <c r="A172" s="1" t="str">
        <f ca="1">判定処理!Q174</f>
        <v>×</v>
      </c>
      <c r="B172" s="1" t="str">
        <f>判定処理!A174</f>
        <v>No.0171</v>
      </c>
      <c r="C172" s="1">
        <f>判定処理!C174</f>
        <v>1</v>
      </c>
      <c r="D172" s="1" t="str">
        <f>判定処理!B174</f>
        <v>太平洋側の船上</v>
      </c>
      <c r="E172" s="1">
        <f>判定処理!D174</f>
        <v>0</v>
      </c>
      <c r="F172" s="1">
        <f ca="1">判定処理!R174</f>
        <v>48</v>
      </c>
      <c r="G172" s="11" t="str">
        <f ca="1">判定処理!V174</f>
        <v>-</v>
      </c>
      <c r="H172" s="1">
        <f>判定処理!E174</f>
        <v>315</v>
      </c>
      <c r="I172" s="1">
        <f>判定処理!H174</f>
        <v>1115</v>
      </c>
      <c r="J172" s="3">
        <f>判定処理!I174</f>
        <v>0.75</v>
      </c>
      <c r="K172" s="3">
        <f>判定処理!L174</f>
        <v>0.99930555555555556</v>
      </c>
    </row>
    <row r="173" spans="1:11" x14ac:dyDescent="0.7">
      <c r="A173" s="1" t="str">
        <f ca="1">判定処理!Q175</f>
        <v>◎</v>
      </c>
      <c r="B173" s="1" t="str">
        <f>判定処理!A175</f>
        <v>No.0172</v>
      </c>
      <c r="C173" s="1">
        <f>判定処理!C175</f>
        <v>4</v>
      </c>
      <c r="D173" s="1" t="str">
        <f>判定処理!B175</f>
        <v>太平洋側の船上</v>
      </c>
      <c r="E173" s="1">
        <f>判定処理!D175</f>
        <v>0</v>
      </c>
      <c r="F173" s="1">
        <f ca="1">判定処理!R175</f>
        <v>94</v>
      </c>
      <c r="G173" s="11">
        <f ca="1">判定処理!V175</f>
        <v>0.13033587962612125</v>
      </c>
      <c r="H173" s="1">
        <f>判定処理!E175</f>
        <v>101</v>
      </c>
      <c r="I173" s="1">
        <f>判定処理!H175</f>
        <v>1231</v>
      </c>
      <c r="J173" s="3">
        <f>判定処理!I175</f>
        <v>0.125</v>
      </c>
      <c r="K173" s="3">
        <f>判定処理!L175</f>
        <v>0.70833333333333337</v>
      </c>
    </row>
    <row r="174" spans="1:11" x14ac:dyDescent="0.7">
      <c r="A174" s="1" t="str">
        <f ca="1">判定処理!Q176</f>
        <v>×</v>
      </c>
      <c r="B174" s="1" t="str">
        <f>判定処理!A176</f>
        <v>No.0173</v>
      </c>
      <c r="C174" s="1">
        <f>判定処理!C176</f>
        <v>2</v>
      </c>
      <c r="D174" s="1" t="str">
        <f>判定処理!B176</f>
        <v>森の渓流</v>
      </c>
      <c r="E174" s="1">
        <f>判定処理!D176</f>
        <v>0</v>
      </c>
      <c r="F174" s="1">
        <f ca="1">判定処理!R176</f>
        <v>94</v>
      </c>
      <c r="G174" s="11" t="str">
        <f ca="1">判定処理!V176</f>
        <v>-</v>
      </c>
      <c r="H174" s="1">
        <f>判定処理!E176</f>
        <v>101</v>
      </c>
      <c r="I174" s="1">
        <f>判定処理!H176</f>
        <v>1231</v>
      </c>
      <c r="J174" s="3">
        <f>判定処理!I176</f>
        <v>0.58333333333333337</v>
      </c>
      <c r="K174" s="3">
        <f>判定処理!L176</f>
        <v>0.75</v>
      </c>
    </row>
    <row r="175" spans="1:11" x14ac:dyDescent="0.7">
      <c r="A175" s="1" t="str">
        <f ca="1">判定処理!Q177</f>
        <v>×</v>
      </c>
      <c r="B175" s="1" t="str">
        <f>判定処理!A177</f>
        <v>No.0174</v>
      </c>
      <c r="C175" s="1">
        <f>判定処理!C177</f>
        <v>1</v>
      </c>
      <c r="D175" s="1" t="str">
        <f>判定処理!B177</f>
        <v>日本海側の船上</v>
      </c>
      <c r="E175" s="1">
        <f>判定処理!D177</f>
        <v>0</v>
      </c>
      <c r="F175" s="1">
        <f ca="1">判定処理!R177</f>
        <v>17</v>
      </c>
      <c r="G175" s="11" t="str">
        <f ca="1">判定処理!V177</f>
        <v>-</v>
      </c>
      <c r="H175" s="1">
        <f>判定処理!E177</f>
        <v>515</v>
      </c>
      <c r="I175" s="1">
        <f>判定処理!H177</f>
        <v>1015</v>
      </c>
      <c r="J175" s="3">
        <f>判定処理!I177</f>
        <v>0.625</v>
      </c>
      <c r="K175" s="3">
        <f>判定処理!L177</f>
        <v>0.79166666666666663</v>
      </c>
    </row>
    <row r="176" spans="1:11" x14ac:dyDescent="0.7">
      <c r="A176" s="1" t="str">
        <f ca="1">判定処理!Q178</f>
        <v>◎</v>
      </c>
      <c r="B176" s="1" t="str">
        <f>判定処理!A178</f>
        <v>No.0175</v>
      </c>
      <c r="C176" s="1">
        <f>判定処理!C178</f>
        <v>4</v>
      </c>
      <c r="D176" s="1" t="str">
        <f>判定処理!B178</f>
        <v>太平洋側の船上</v>
      </c>
      <c r="E176" s="1">
        <f>判定処理!D178</f>
        <v>0</v>
      </c>
      <c r="F176" s="1">
        <f ca="1">判定処理!R178</f>
        <v>214</v>
      </c>
      <c r="G176" s="11">
        <f ca="1">判定処理!V178</f>
        <v>8.8669212959454513E-2</v>
      </c>
      <c r="H176" s="1">
        <f>判定処理!E178</f>
        <v>910</v>
      </c>
      <c r="I176" s="1">
        <f>判定処理!H178</f>
        <v>430</v>
      </c>
      <c r="J176" s="3">
        <f>判定処理!I178</f>
        <v>0.25</v>
      </c>
      <c r="K176" s="3">
        <f>判定処理!L178</f>
        <v>0.66666666666666663</v>
      </c>
    </row>
    <row r="177" spans="1:11" x14ac:dyDescent="0.7">
      <c r="A177" s="1" t="str">
        <f ca="1">判定処理!Q179</f>
        <v>×</v>
      </c>
      <c r="B177" s="1" t="str">
        <f>判定処理!A179</f>
        <v>No.0176</v>
      </c>
      <c r="C177" s="1">
        <f>判定処理!C179</f>
        <v>3</v>
      </c>
      <c r="D177" s="1" t="str">
        <f>判定処理!B179</f>
        <v>太平洋側の船上</v>
      </c>
      <c r="E177" s="1">
        <f>判定処理!D179</f>
        <v>0</v>
      </c>
      <c r="F177" s="1">
        <f ca="1">判定処理!R179</f>
        <v>94</v>
      </c>
      <c r="G177" s="11" t="str">
        <f ca="1">判定処理!V179</f>
        <v>-</v>
      </c>
      <c r="H177" s="1">
        <f>判定処理!E179</f>
        <v>101</v>
      </c>
      <c r="I177" s="1">
        <f>判定処理!H179</f>
        <v>1231</v>
      </c>
      <c r="J177" s="3">
        <f>判定処理!I179</f>
        <v>0.83333333333333337</v>
      </c>
      <c r="K177" s="3">
        <f>判定処理!L179</f>
        <v>0.16666666666666666</v>
      </c>
    </row>
    <row r="178" spans="1:11" x14ac:dyDescent="0.7">
      <c r="A178" s="1" t="str">
        <f ca="1">判定処理!Q180</f>
        <v>×</v>
      </c>
      <c r="B178" s="1" t="str">
        <f>判定処理!A180</f>
        <v>No.0177</v>
      </c>
      <c r="C178" s="1">
        <f>判定処理!C180</f>
        <v>2</v>
      </c>
      <c r="D178" s="1" t="str">
        <f>判定処理!B180</f>
        <v>日本海側の岩場</v>
      </c>
      <c r="E178" s="1">
        <f>判定処理!D180</f>
        <v>0</v>
      </c>
      <c r="F178" s="1" t="str">
        <f ca="1">判定処理!R180</f>
        <v>-</v>
      </c>
      <c r="G178" s="11" t="str">
        <f ca="1">判定処理!V180</f>
        <v>-</v>
      </c>
      <c r="H178" s="1">
        <f>判定処理!E180</f>
        <v>303</v>
      </c>
      <c r="I178" s="1">
        <f>判定処理!H180</f>
        <v>703</v>
      </c>
      <c r="J178" s="3">
        <f>判定処理!I180</f>
        <v>0.75</v>
      </c>
      <c r="K178" s="3">
        <f>判定処理!L180</f>
        <v>8.3333333333333329E-2</v>
      </c>
    </row>
    <row r="179" spans="1:11" x14ac:dyDescent="0.7">
      <c r="A179" s="1" t="str">
        <f ca="1">判定処理!Q181</f>
        <v>×</v>
      </c>
      <c r="B179" s="1" t="str">
        <f>判定処理!A181</f>
        <v>No.0178</v>
      </c>
      <c r="C179" s="1">
        <f>判定処理!C181</f>
        <v>2</v>
      </c>
      <c r="D179" s="1" t="str">
        <f>判定処理!B181</f>
        <v>太平洋側の船上</v>
      </c>
      <c r="E179" s="1">
        <f>判定処理!D181</f>
        <v>0</v>
      </c>
      <c r="F179" s="1">
        <f ca="1">判定処理!R181</f>
        <v>17</v>
      </c>
      <c r="G179" s="11" t="str">
        <f ca="1">判定処理!V181</f>
        <v>-</v>
      </c>
      <c r="H179" s="1">
        <f>判定処理!E181</f>
        <v>401</v>
      </c>
      <c r="I179" s="1">
        <f>判定処理!H181</f>
        <v>1015</v>
      </c>
      <c r="J179" s="3">
        <f>判定処理!I181</f>
        <v>0.75</v>
      </c>
      <c r="K179" s="3">
        <f>判定処理!L181</f>
        <v>8.3333333333333329E-2</v>
      </c>
    </row>
    <row r="180" spans="1:11" x14ac:dyDescent="0.7">
      <c r="A180" s="1" t="str">
        <f ca="1">判定処理!Q182</f>
        <v>×</v>
      </c>
      <c r="B180" s="1" t="str">
        <f>判定処理!A182</f>
        <v>No.0179</v>
      </c>
      <c r="C180" s="1">
        <f>判定処理!C182</f>
        <v>4</v>
      </c>
      <c r="D180" s="1" t="str">
        <f>判定処理!B182</f>
        <v>森の渓流</v>
      </c>
      <c r="E180" s="1">
        <f>判定処理!D182</f>
        <v>0</v>
      </c>
      <c r="F180" s="1">
        <f ca="1">判定処理!R182</f>
        <v>2</v>
      </c>
      <c r="G180" s="11" t="str">
        <f ca="1">判定処理!V182</f>
        <v>-</v>
      </c>
      <c r="H180" s="1">
        <f>判定処理!E182</f>
        <v>301</v>
      </c>
      <c r="I180" s="1">
        <f>判定処理!H182</f>
        <v>930</v>
      </c>
      <c r="J180" s="3">
        <f>判定処理!I182</f>
        <v>0.20833333333333334</v>
      </c>
      <c r="K180" s="3">
        <f>判定処理!L182</f>
        <v>0.5</v>
      </c>
    </row>
    <row r="181" spans="1:11" x14ac:dyDescent="0.7">
      <c r="A181" s="1" t="str">
        <f ca="1">判定処理!Q183</f>
        <v>◎</v>
      </c>
      <c r="B181" s="1" t="str">
        <f>判定処理!A183</f>
        <v>No.0180</v>
      </c>
      <c r="C181" s="1">
        <f>判定処理!C183</f>
        <v>3</v>
      </c>
      <c r="D181" s="1" t="str">
        <f>判定処理!B183</f>
        <v>日本海側の岩場</v>
      </c>
      <c r="E181" s="1">
        <f>判定処理!D183</f>
        <v>0</v>
      </c>
      <c r="F181" s="1">
        <f ca="1">判定処理!R183</f>
        <v>168</v>
      </c>
      <c r="G181" s="11">
        <f ca="1">判定処理!V183</f>
        <v>0.38033587962612125</v>
      </c>
      <c r="H181" s="1">
        <f>判定処理!E183</f>
        <v>715</v>
      </c>
      <c r="I181" s="1">
        <f>判定処理!H183</f>
        <v>315</v>
      </c>
      <c r="J181" s="3">
        <f>判定処理!I183</f>
        <v>0.125</v>
      </c>
      <c r="K181" s="3">
        <f>判定処理!L183</f>
        <v>0.95833333333333337</v>
      </c>
    </row>
    <row r="182" spans="1:11" x14ac:dyDescent="0.7">
      <c r="A182" s="1" t="str">
        <f ca="1">判定処理!Q184</f>
        <v>◎</v>
      </c>
      <c r="B182" s="1" t="str">
        <f>判定処理!A184</f>
        <v>No.0181</v>
      </c>
      <c r="C182" s="1">
        <f>判定処理!C184</f>
        <v>3</v>
      </c>
      <c r="D182" s="1" t="str">
        <f>判定処理!B184</f>
        <v>日本海側の船上</v>
      </c>
      <c r="E182" s="1">
        <f>判定処理!D184</f>
        <v>0</v>
      </c>
      <c r="F182" s="1">
        <f ca="1">判定処理!R184</f>
        <v>94</v>
      </c>
      <c r="G182" s="11">
        <f ca="1">判定処理!V184</f>
        <v>0.25533587962612125</v>
      </c>
      <c r="H182" s="1">
        <f>判定処理!E184</f>
        <v>101</v>
      </c>
      <c r="I182" s="1">
        <f>判定処理!H184</f>
        <v>1231</v>
      </c>
      <c r="J182" s="3">
        <f>判定処理!I184</f>
        <v>0</v>
      </c>
      <c r="K182" s="3">
        <f>判定処理!L184</f>
        <v>0.83333333333333337</v>
      </c>
    </row>
    <row r="183" spans="1:11" x14ac:dyDescent="0.7">
      <c r="A183" s="1" t="str">
        <f ca="1">判定処理!Q185</f>
        <v>×</v>
      </c>
      <c r="B183" s="1" t="str">
        <f>判定処理!A185</f>
        <v>No.0182</v>
      </c>
      <c r="C183" s="1">
        <f>判定処理!C185</f>
        <v>3</v>
      </c>
      <c r="D183" s="1" t="str">
        <f>判定処理!B185</f>
        <v>日本海側の岩場</v>
      </c>
      <c r="E183" s="1">
        <f>判定処理!D185</f>
        <v>0</v>
      </c>
      <c r="F183" s="1">
        <f ca="1">判定処理!R185</f>
        <v>78</v>
      </c>
      <c r="G183" s="11" t="str">
        <f ca="1">判定処理!V185</f>
        <v>-</v>
      </c>
      <c r="H183" s="1">
        <f>判定処理!E185</f>
        <v>115</v>
      </c>
      <c r="I183" s="1">
        <f>判定処理!H185</f>
        <v>1215</v>
      </c>
      <c r="J183" s="3">
        <f>判定処理!I185</f>
        <v>0.125</v>
      </c>
      <c r="K183" s="3">
        <f>判定処理!L185</f>
        <v>0.47916666666666669</v>
      </c>
    </row>
    <row r="184" spans="1:11" x14ac:dyDescent="0.7">
      <c r="A184" s="1" t="str">
        <f ca="1">判定処理!Q186</f>
        <v>×</v>
      </c>
      <c r="B184" s="1" t="str">
        <f>判定処理!A186</f>
        <v>No.0183</v>
      </c>
      <c r="C184" s="1">
        <f>判定処理!C186</f>
        <v>3</v>
      </c>
      <c r="D184" s="1" t="str">
        <f>判定処理!B186</f>
        <v>森の渓流</v>
      </c>
      <c r="E184" s="1">
        <f>判定処理!D186</f>
        <v>0</v>
      </c>
      <c r="F184" s="1">
        <f ca="1">判定処理!R186</f>
        <v>32</v>
      </c>
      <c r="G184" s="11" t="str">
        <f ca="1">判定処理!V186</f>
        <v>-</v>
      </c>
      <c r="H184" s="1">
        <f>判定処理!E186</f>
        <v>810</v>
      </c>
      <c r="I184" s="1">
        <f>判定処理!H186</f>
        <v>1030</v>
      </c>
      <c r="J184" s="3">
        <f>判定処理!I186</f>
        <v>0.125</v>
      </c>
      <c r="K184" s="3">
        <f>判定処理!L186</f>
        <v>0.45833333333333331</v>
      </c>
    </row>
    <row r="185" spans="1:11" x14ac:dyDescent="0.7">
      <c r="A185" s="1" t="str">
        <f ca="1">判定処理!Q187</f>
        <v>×</v>
      </c>
      <c r="B185" s="1" t="str">
        <f>判定処理!A187</f>
        <v>No.0184</v>
      </c>
      <c r="C185" s="1">
        <f>判定処理!C187</f>
        <v>3</v>
      </c>
      <c r="D185" s="1" t="str">
        <f>判定処理!B187</f>
        <v>太平洋側の船上</v>
      </c>
      <c r="E185" s="1">
        <f>判定処理!D187</f>
        <v>0</v>
      </c>
      <c r="F185" s="1" t="str">
        <f ca="1">判定処理!R187</f>
        <v>-</v>
      </c>
      <c r="G185" s="11" t="str">
        <f ca="1">判定処理!V187</f>
        <v>-</v>
      </c>
      <c r="H185" s="1">
        <f>判定処理!E187</f>
        <v>601</v>
      </c>
      <c r="I185" s="1">
        <f>判定処理!H187</f>
        <v>910</v>
      </c>
      <c r="J185" s="3">
        <f>判定処理!I187</f>
        <v>0</v>
      </c>
      <c r="K185" s="3">
        <f>判定処理!L187</f>
        <v>0.83333333333333337</v>
      </c>
    </row>
    <row r="186" spans="1:11" x14ac:dyDescent="0.7">
      <c r="A186" s="1" t="str">
        <f ca="1">判定処理!Q188</f>
        <v>×</v>
      </c>
      <c r="B186" s="1" t="str">
        <f>判定処理!A188</f>
        <v>No.0185</v>
      </c>
      <c r="C186" s="1">
        <f>判定処理!C188</f>
        <v>2</v>
      </c>
      <c r="D186" s="1" t="str">
        <f>判定処理!B188</f>
        <v>森の渓流</v>
      </c>
      <c r="E186" s="1">
        <f>判定処理!D188</f>
        <v>0</v>
      </c>
      <c r="F186" s="1">
        <f ca="1">判定処理!R188</f>
        <v>94</v>
      </c>
      <c r="G186" s="11" t="str">
        <f ca="1">判定処理!V188</f>
        <v>-</v>
      </c>
      <c r="H186" s="1">
        <f>判定処理!E188</f>
        <v>101</v>
      </c>
      <c r="I186" s="1">
        <f>判定処理!H188</f>
        <v>1231</v>
      </c>
      <c r="J186" s="3">
        <f>判定処理!I188</f>
        <v>0.58333333333333337</v>
      </c>
      <c r="K186" s="3">
        <f>判定処理!L188</f>
        <v>0.99930555555555556</v>
      </c>
    </row>
    <row r="187" spans="1:11" x14ac:dyDescent="0.7">
      <c r="A187" s="1" t="str">
        <f ca="1">判定処理!Q189</f>
        <v>×</v>
      </c>
      <c r="B187" s="1" t="str">
        <f>判定処理!A189</f>
        <v>No.0186</v>
      </c>
      <c r="C187" s="1">
        <f>判定処理!C189</f>
        <v>1</v>
      </c>
      <c r="D187" s="1" t="str">
        <f>判定処理!B189</f>
        <v>太平洋側の船上</v>
      </c>
      <c r="E187" s="1">
        <f>判定処理!D189</f>
        <v>0</v>
      </c>
      <c r="F187" s="1" t="str">
        <f ca="1">判定処理!R189</f>
        <v>-</v>
      </c>
      <c r="G187" s="11" t="str">
        <f ca="1">判定処理!V189</f>
        <v>-</v>
      </c>
      <c r="H187" s="1">
        <f>判定処理!E189</f>
        <v>1101</v>
      </c>
      <c r="I187" s="1">
        <f>判定処理!H189</f>
        <v>331</v>
      </c>
      <c r="J187" s="3">
        <f>判定処理!I189</f>
        <v>0.29166666666666669</v>
      </c>
      <c r="K187" s="3">
        <f>判定処理!L189</f>
        <v>0.70833333333333337</v>
      </c>
    </row>
    <row r="188" spans="1:11" x14ac:dyDescent="0.7">
      <c r="A188" s="1" t="str">
        <f ca="1">判定処理!Q190</f>
        <v>◎</v>
      </c>
      <c r="B188" s="1" t="str">
        <f>判定処理!A190</f>
        <v>No.0187</v>
      </c>
      <c r="C188" s="1">
        <f>判定処理!C190</f>
        <v>1</v>
      </c>
      <c r="D188" s="1" t="str">
        <f>判定処理!B190</f>
        <v>太平洋側の南の島</v>
      </c>
      <c r="E188" s="1">
        <f>判定処理!D190</f>
        <v>0</v>
      </c>
      <c r="F188" s="1">
        <f ca="1">判定処理!R190</f>
        <v>33</v>
      </c>
      <c r="G188" s="11">
        <f ca="1">判定処理!V190</f>
        <v>0.38033587962612125</v>
      </c>
      <c r="H188" s="1">
        <f>判定処理!E190</f>
        <v>410</v>
      </c>
      <c r="I188" s="1">
        <f>判定処理!H190</f>
        <v>1031</v>
      </c>
      <c r="J188" s="3">
        <f>判定処理!I190</f>
        <v>0.5</v>
      </c>
      <c r="K188" s="3">
        <f>判定処理!L190</f>
        <v>0.95833333333333337</v>
      </c>
    </row>
    <row r="189" spans="1:11" x14ac:dyDescent="0.7">
      <c r="A189" s="1" t="str">
        <f ca="1">判定処理!Q191</f>
        <v>◎</v>
      </c>
      <c r="B189" s="1" t="str">
        <f>判定処理!A191</f>
        <v>No.0188</v>
      </c>
      <c r="C189" s="1">
        <f>判定処理!C191</f>
        <v>3</v>
      </c>
      <c r="D189" s="1" t="str">
        <f>判定処理!B191</f>
        <v>日本海側の船上</v>
      </c>
      <c r="E189" s="1">
        <f>判定処理!D191</f>
        <v>0</v>
      </c>
      <c r="F189" s="1">
        <f ca="1">判定処理!R191</f>
        <v>150</v>
      </c>
      <c r="G189" s="11">
        <f ca="1">判定処理!V191</f>
        <v>0.38033587962612125</v>
      </c>
      <c r="H189" s="1">
        <f>判定処理!E191</f>
        <v>615</v>
      </c>
      <c r="I189" s="1">
        <f>判定処理!H191</f>
        <v>225</v>
      </c>
      <c r="J189" s="3">
        <f>判定処理!I191</f>
        <v>0</v>
      </c>
      <c r="K189" s="3">
        <f>判定処理!L191</f>
        <v>0.95833333333333337</v>
      </c>
    </row>
    <row r="190" spans="1:11" x14ac:dyDescent="0.7">
      <c r="A190" s="1" t="str">
        <f ca="1">判定処理!Q192</f>
        <v>◎</v>
      </c>
      <c r="B190" s="1" t="str">
        <f>判定処理!A192</f>
        <v>No.0189</v>
      </c>
      <c r="C190" s="1">
        <f>判定処理!C192</f>
        <v>1</v>
      </c>
      <c r="D190" s="1" t="str">
        <f>判定処理!B192</f>
        <v>太平洋側の船上</v>
      </c>
      <c r="E190" s="1">
        <f>判定処理!D192</f>
        <v>0</v>
      </c>
      <c r="F190" s="1">
        <f ca="1">判定処理!R192</f>
        <v>94</v>
      </c>
      <c r="G190" s="11">
        <f ca="1">判定処理!V192</f>
        <v>0.38033587962612125</v>
      </c>
      <c r="H190" s="1">
        <f>判定処理!E192</f>
        <v>101</v>
      </c>
      <c r="I190" s="1">
        <f>判定処理!H192</f>
        <v>1231</v>
      </c>
      <c r="J190" s="3">
        <f>判定処理!I192</f>
        <v>0</v>
      </c>
      <c r="K190" s="3">
        <f>判定処理!L192</f>
        <v>0.95833333333333337</v>
      </c>
    </row>
    <row r="191" spans="1:11" x14ac:dyDescent="0.7">
      <c r="A191" s="1" t="str">
        <f ca="1">判定処理!Q193</f>
        <v>×</v>
      </c>
      <c r="B191" s="1" t="str">
        <f>判定処理!A193</f>
        <v>No.0190</v>
      </c>
      <c r="C191" s="1">
        <f>判定処理!C193</f>
        <v>2</v>
      </c>
      <c r="D191" s="1" t="str">
        <f>判定処理!B193</f>
        <v>太平洋側の船上</v>
      </c>
      <c r="E191" s="1">
        <f>判定処理!D193</f>
        <v>0</v>
      </c>
      <c r="F191" s="1">
        <f ca="1">判定処理!R193</f>
        <v>63</v>
      </c>
      <c r="G191" s="11" t="str">
        <f ca="1">判定処理!V193</f>
        <v>-</v>
      </c>
      <c r="H191" s="1">
        <f>判定処理!E193</f>
        <v>401</v>
      </c>
      <c r="I191" s="1">
        <f>判定処理!H193</f>
        <v>1130</v>
      </c>
      <c r="J191" s="3">
        <f>判定処理!I193</f>
        <v>0.91666666666666663</v>
      </c>
      <c r="K191" s="3">
        <f>判定処理!L193</f>
        <v>0.41666666666666669</v>
      </c>
    </row>
    <row r="192" spans="1:11" x14ac:dyDescent="0.7">
      <c r="A192" s="1" t="str">
        <f ca="1">判定処理!Q194</f>
        <v>◎</v>
      </c>
      <c r="B192" s="1" t="str">
        <f>判定処理!A194</f>
        <v>No.0191</v>
      </c>
      <c r="C192" s="1">
        <f>判定処理!C194</f>
        <v>1</v>
      </c>
      <c r="D192" s="1" t="str">
        <f>判定処理!B194</f>
        <v>太平洋側の船上</v>
      </c>
      <c r="E192" s="1">
        <f>判定処理!D194</f>
        <v>0</v>
      </c>
      <c r="F192" s="1">
        <f ca="1">判定処理!R194</f>
        <v>32</v>
      </c>
      <c r="G192" s="11">
        <f ca="1">判定処理!V194</f>
        <v>0.21366921295945451</v>
      </c>
      <c r="H192" s="1">
        <f>判定処理!E194</f>
        <v>615</v>
      </c>
      <c r="I192" s="1">
        <f>判定処理!H194</f>
        <v>1030</v>
      </c>
      <c r="J192" s="3">
        <f>判定処理!I194</f>
        <v>0.41666666666666669</v>
      </c>
      <c r="K192" s="3">
        <f>判定処理!L194</f>
        <v>0.79166666666666663</v>
      </c>
    </row>
    <row r="193" spans="1:11" x14ac:dyDescent="0.7">
      <c r="A193" s="1" t="str">
        <f ca="1">判定処理!Q195</f>
        <v>×</v>
      </c>
      <c r="B193" s="1" t="str">
        <f>判定処理!A195</f>
        <v>No.0192</v>
      </c>
      <c r="C193" s="1">
        <f>判定処理!C195</f>
        <v>3</v>
      </c>
      <c r="D193" s="1" t="str">
        <f>判定処理!B195</f>
        <v>森の渓流</v>
      </c>
      <c r="E193" s="1">
        <f>判定処理!D195</f>
        <v>0</v>
      </c>
      <c r="F193" s="1" t="str">
        <f ca="1">判定処理!R195</f>
        <v>-</v>
      </c>
      <c r="G193" s="11" t="str">
        <f ca="1">判定処理!V195</f>
        <v>-</v>
      </c>
      <c r="H193" s="1">
        <f>判定処理!E195</f>
        <v>401</v>
      </c>
      <c r="I193" s="1">
        <f>判定処理!H195</f>
        <v>831</v>
      </c>
      <c r="J193" s="3">
        <f>判定処理!I195</f>
        <v>0.91666666666666663</v>
      </c>
      <c r="K193" s="3">
        <f>判定処理!L195</f>
        <v>0.20833333333333334</v>
      </c>
    </row>
    <row r="194" spans="1:11" x14ac:dyDescent="0.7">
      <c r="A194" s="1" t="str">
        <f ca="1">判定処理!Q196</f>
        <v>◎</v>
      </c>
      <c r="B194" s="1" t="str">
        <f>判定処理!A196</f>
        <v>No.0193</v>
      </c>
      <c r="C194" s="1">
        <f>判定処理!C196</f>
        <v>1</v>
      </c>
      <c r="D194" s="1" t="str">
        <f>判定処理!B196</f>
        <v>太平洋側の船上</v>
      </c>
      <c r="E194" s="1">
        <f>判定処理!D196</f>
        <v>0</v>
      </c>
      <c r="F194" s="1">
        <f ca="1">判定処理!R196</f>
        <v>94</v>
      </c>
      <c r="G194" s="11">
        <f ca="1">判定処理!V196</f>
        <v>0.21366921295945451</v>
      </c>
      <c r="H194" s="1">
        <f>判定処理!E196</f>
        <v>101</v>
      </c>
      <c r="I194" s="1">
        <f>判定処理!H196</f>
        <v>1231</v>
      </c>
      <c r="J194" s="3">
        <f>判定処理!I196</f>
        <v>0.33333333333333331</v>
      </c>
      <c r="K194" s="3">
        <f>判定処理!L196</f>
        <v>0.79166666666666663</v>
      </c>
    </row>
    <row r="195" spans="1:11" x14ac:dyDescent="0.7">
      <c r="A195" s="1" t="str">
        <f ca="1">判定処理!Q197</f>
        <v>◎</v>
      </c>
      <c r="B195" s="1" t="str">
        <f>判定処理!A197</f>
        <v>No.0194</v>
      </c>
      <c r="C195" s="1">
        <f>判定処理!C197</f>
        <v>2</v>
      </c>
      <c r="D195" s="1" t="str">
        <f>判定処理!B197</f>
        <v>森の渓流</v>
      </c>
      <c r="E195" s="1">
        <f>判定処理!D197</f>
        <v>0</v>
      </c>
      <c r="F195" s="1">
        <f ca="1">判定処理!R197</f>
        <v>33</v>
      </c>
      <c r="G195" s="11">
        <f ca="1">判定処理!V197</f>
        <v>5.3358796261212538E-3</v>
      </c>
      <c r="H195" s="1">
        <f>判定処理!E197</f>
        <v>301</v>
      </c>
      <c r="I195" s="1">
        <f>判定処理!H197</f>
        <v>1031</v>
      </c>
      <c r="J195" s="3">
        <f>判定処理!I197</f>
        <v>0.25</v>
      </c>
      <c r="K195" s="3">
        <f>判定処理!L197</f>
        <v>0.58333333333333337</v>
      </c>
    </row>
    <row r="196" spans="1:11" x14ac:dyDescent="0.7">
      <c r="A196" s="1" t="str">
        <f ca="1">判定処理!Q198</f>
        <v>◎</v>
      </c>
      <c r="B196" s="1" t="str">
        <f>判定処理!A198</f>
        <v>No.0195</v>
      </c>
      <c r="C196" s="1">
        <f>判定処理!C198</f>
        <v>1</v>
      </c>
      <c r="D196" s="1" t="str">
        <f>判定処理!B198</f>
        <v>日本海側の岩場</v>
      </c>
      <c r="E196" s="1">
        <f>判定処理!D198</f>
        <v>0</v>
      </c>
      <c r="F196" s="1">
        <f ca="1">判定処理!R198</f>
        <v>94</v>
      </c>
      <c r="G196" s="11">
        <f ca="1">判定処理!V198</f>
        <v>5.3358796261212538E-3</v>
      </c>
      <c r="H196" s="1">
        <f>判定処理!E198</f>
        <v>401</v>
      </c>
      <c r="I196" s="1">
        <f>判定処理!H198</f>
        <v>1231</v>
      </c>
      <c r="J196" s="3">
        <f>判定処理!I198</f>
        <v>0.29166666666666669</v>
      </c>
      <c r="K196" s="3">
        <f>判定処理!L198</f>
        <v>0.58333333333333337</v>
      </c>
    </row>
    <row r="197" spans="1:11" x14ac:dyDescent="0.7">
      <c r="A197" s="1" t="str">
        <f ca="1">判定処理!Q199</f>
        <v>×</v>
      </c>
      <c r="B197" s="1" t="str">
        <f>判定処理!A199</f>
        <v>No.0196</v>
      </c>
      <c r="C197" s="1">
        <f>判定処理!C199</f>
        <v>1</v>
      </c>
      <c r="D197" s="1" t="str">
        <f>判定処理!B199</f>
        <v>森の渓流</v>
      </c>
      <c r="E197" s="1">
        <f>判定処理!D199</f>
        <v>0</v>
      </c>
      <c r="F197" s="1">
        <f ca="1">判定処理!R199</f>
        <v>94</v>
      </c>
      <c r="G197" s="11" t="str">
        <f ca="1">判定処理!V199</f>
        <v>-</v>
      </c>
      <c r="H197" s="1">
        <f>判定処理!E199</f>
        <v>101</v>
      </c>
      <c r="I197" s="1">
        <f>判定処理!H199</f>
        <v>1231</v>
      </c>
      <c r="J197" s="3">
        <f>判定処理!I199</f>
        <v>0.58333333333333337</v>
      </c>
      <c r="K197" s="3">
        <f>判定処理!L199</f>
        <v>0.75</v>
      </c>
    </row>
    <row r="198" spans="1:11" x14ac:dyDescent="0.7">
      <c r="A198" s="1" t="str">
        <f ca="1">判定処理!Q200</f>
        <v>◎</v>
      </c>
      <c r="B198" s="1" t="str">
        <f>判定処理!A200</f>
        <v>No.0197</v>
      </c>
      <c r="C198" s="1">
        <f>判定処理!C200</f>
        <v>2</v>
      </c>
      <c r="D198" s="1" t="str">
        <f>判定処理!B200</f>
        <v>日本海側の船上</v>
      </c>
      <c r="E198" s="1">
        <f>判定処理!D200</f>
        <v>0</v>
      </c>
      <c r="F198" s="1">
        <f ca="1">判定処理!R200</f>
        <v>33</v>
      </c>
      <c r="G198" s="11">
        <f ca="1">判定処理!V200</f>
        <v>4.7002546292787883E-2</v>
      </c>
      <c r="H198" s="1">
        <f>判定処理!E200</f>
        <v>501</v>
      </c>
      <c r="I198" s="1">
        <f>判定処理!H200</f>
        <v>1031</v>
      </c>
      <c r="J198" s="3">
        <f>判定処理!I200</f>
        <v>0.20833333333333334</v>
      </c>
      <c r="K198" s="3">
        <f>判定処理!L200</f>
        <v>0.625</v>
      </c>
    </row>
    <row r="199" spans="1:11" x14ac:dyDescent="0.7">
      <c r="A199" s="1" t="str">
        <f ca="1">判定処理!Q201</f>
        <v>◎</v>
      </c>
      <c r="B199" s="1" t="str">
        <f>判定処理!A201</f>
        <v>No.0198</v>
      </c>
      <c r="C199" s="1">
        <f>判定処理!C201</f>
        <v>3</v>
      </c>
      <c r="D199" s="1" t="str">
        <f>判定処理!B201</f>
        <v>日本海側の岩場</v>
      </c>
      <c r="E199" s="1">
        <f>判定処理!D201</f>
        <v>0</v>
      </c>
      <c r="F199" s="1">
        <f ca="1">判定処理!R201</f>
        <v>32</v>
      </c>
      <c r="G199" s="11" t="str">
        <f ca="1">判定処理!V201</f>
        <v>いつでも</v>
      </c>
      <c r="H199" s="1">
        <f>判定処理!E201</f>
        <v>301</v>
      </c>
      <c r="I199" s="1">
        <f>判定処理!H201</f>
        <v>1030</v>
      </c>
      <c r="J199" s="3">
        <f>判定処理!I201</f>
        <v>0</v>
      </c>
      <c r="K199" s="3">
        <f>判定処理!L201</f>
        <v>0.99930555555555556</v>
      </c>
    </row>
    <row r="200" spans="1:11" x14ac:dyDescent="0.7">
      <c r="A200" s="1" t="str">
        <f ca="1">判定処理!Q202</f>
        <v>◎</v>
      </c>
      <c r="B200" s="1" t="str">
        <f>判定処理!A202</f>
        <v>No.0199</v>
      </c>
      <c r="C200" s="1">
        <f>判定処理!C202</f>
        <v>2</v>
      </c>
      <c r="D200" s="1" t="str">
        <f>判定処理!B202</f>
        <v>太平洋側の船上</v>
      </c>
      <c r="E200" s="1">
        <f>判定処理!D202</f>
        <v>0</v>
      </c>
      <c r="F200" s="1">
        <f ca="1">判定処理!R202</f>
        <v>33</v>
      </c>
      <c r="G200" s="11" t="str">
        <f ca="1">判定処理!V202</f>
        <v>いつでも</v>
      </c>
      <c r="H200" s="1">
        <f>判定処理!E202</f>
        <v>601</v>
      </c>
      <c r="I200" s="1">
        <f>判定処理!H202</f>
        <v>1031</v>
      </c>
      <c r="J200" s="3">
        <f>判定処理!I202</f>
        <v>0</v>
      </c>
      <c r="K200" s="3">
        <f>判定処理!L202</f>
        <v>0.99930555555555556</v>
      </c>
    </row>
    <row r="201" spans="1:11" x14ac:dyDescent="0.7">
      <c r="A201" s="1" t="str">
        <f ca="1">判定処理!Q203</f>
        <v>◎</v>
      </c>
      <c r="B201" s="1" t="str">
        <f>判定処理!A203</f>
        <v>No.0200</v>
      </c>
      <c r="C201" s="1">
        <f>判定処理!C203</f>
        <v>3</v>
      </c>
      <c r="D201" s="1" t="str">
        <f>判定処理!B203</f>
        <v>森の渓流</v>
      </c>
      <c r="E201" s="1">
        <f>判定処理!D203</f>
        <v>0</v>
      </c>
      <c r="F201" s="1">
        <f ca="1">判定処理!R203</f>
        <v>94</v>
      </c>
      <c r="G201" s="11">
        <f ca="1">判定処理!V203</f>
        <v>8.8669212959454513E-2</v>
      </c>
      <c r="H201" s="1">
        <f>判定処理!E203</f>
        <v>101</v>
      </c>
      <c r="I201" s="1">
        <f>判定処理!H203</f>
        <v>1231</v>
      </c>
      <c r="J201" s="3">
        <f>判定処理!I203</f>
        <v>0.45833333333333331</v>
      </c>
      <c r="K201" s="3">
        <f>判定処理!L203</f>
        <v>0.66666666666666663</v>
      </c>
    </row>
    <row r="202" spans="1:11" x14ac:dyDescent="0.7">
      <c r="A202" s="1" t="str">
        <f ca="1">判定処理!Q204</f>
        <v>×</v>
      </c>
      <c r="B202" s="1" t="str">
        <f>判定処理!A204</f>
        <v>No.0201</v>
      </c>
      <c r="C202" s="1">
        <f>判定処理!C204</f>
        <v>3</v>
      </c>
      <c r="D202" s="1" t="str">
        <f>判定処理!B204</f>
        <v>日本海側の船上</v>
      </c>
      <c r="E202" s="1">
        <f>判定処理!D204</f>
        <v>0</v>
      </c>
      <c r="F202" s="1">
        <f ca="1">判定処理!R204</f>
        <v>94</v>
      </c>
      <c r="G202" s="11" t="str">
        <f ca="1">判定処理!V204</f>
        <v>-</v>
      </c>
      <c r="H202" s="1">
        <f>判定処理!E204</f>
        <v>101</v>
      </c>
      <c r="I202" s="1">
        <f>判定処理!H204</f>
        <v>1231</v>
      </c>
      <c r="J202" s="3">
        <f>判定処理!I204</f>
        <v>0.1875</v>
      </c>
      <c r="K202" s="3">
        <f>判定処理!L204</f>
        <v>0.52083333333333337</v>
      </c>
    </row>
    <row r="203" spans="1:11" x14ac:dyDescent="0.7">
      <c r="A203" s="1" t="str">
        <f ca="1">判定処理!Q205</f>
        <v>◎</v>
      </c>
      <c r="B203" s="1" t="str">
        <f>判定処理!A205</f>
        <v>No.0202</v>
      </c>
      <c r="C203" s="1">
        <f>判定処理!C205</f>
        <v>1</v>
      </c>
      <c r="D203" s="1" t="str">
        <f>判定処理!B205</f>
        <v>太平洋側の南の島</v>
      </c>
      <c r="E203" s="1">
        <f>判定処理!D205</f>
        <v>0</v>
      </c>
      <c r="F203" s="1">
        <f ca="1">判定処理!R205</f>
        <v>94</v>
      </c>
      <c r="G203" s="11">
        <f ca="1">判定処理!V205</f>
        <v>1.9224768515010093E-2</v>
      </c>
      <c r="H203" s="1">
        <f>判定処理!E205</f>
        <v>101</v>
      </c>
      <c r="I203" s="1">
        <f>判定処理!H205</f>
        <v>1231</v>
      </c>
      <c r="J203" s="3">
        <f>判定処理!I205</f>
        <v>0.25</v>
      </c>
      <c r="K203" s="3">
        <f>判定処理!L205</f>
        <v>0.59722222222222221</v>
      </c>
    </row>
    <row r="204" spans="1:11" x14ac:dyDescent="0.7">
      <c r="A204" s="1" t="str">
        <f ca="1">判定処理!Q206</f>
        <v>◎</v>
      </c>
      <c r="B204" s="1" t="str">
        <f>判定処理!A206</f>
        <v>No.0203</v>
      </c>
      <c r="C204" s="1">
        <f>判定処理!C206</f>
        <v>3</v>
      </c>
      <c r="D204" s="1" t="str">
        <f>判定処理!B206</f>
        <v>森の渓流</v>
      </c>
      <c r="E204" s="1">
        <f>判定処理!D206</f>
        <v>0</v>
      </c>
      <c r="F204" s="1">
        <f ca="1">判定処理!R206</f>
        <v>194</v>
      </c>
      <c r="G204" s="11">
        <f ca="1">判定処理!V206</f>
        <v>6.7835879626121254E-2</v>
      </c>
      <c r="H204" s="1">
        <f>判定処理!E206</f>
        <v>915</v>
      </c>
      <c r="I204" s="1">
        <f>判定処理!H206</f>
        <v>410</v>
      </c>
      <c r="J204" s="3">
        <f>判定処理!I206</f>
        <v>0.45833333333333331</v>
      </c>
      <c r="K204" s="3">
        <f>判定処理!L206</f>
        <v>0.64583333333333337</v>
      </c>
    </row>
    <row r="205" spans="1:11" x14ac:dyDescent="0.7">
      <c r="A205" s="1" t="str">
        <f ca="1">判定処理!Q207</f>
        <v>×</v>
      </c>
      <c r="B205" s="1" t="str">
        <f>判定処理!A207</f>
        <v>No.0204</v>
      </c>
      <c r="C205" s="1">
        <f>判定処理!C207</f>
        <v>1</v>
      </c>
      <c r="D205" s="1" t="str">
        <f>判定処理!B207</f>
        <v>日本海側の岩場</v>
      </c>
      <c r="E205" s="1">
        <f>判定処理!D207</f>
        <v>0</v>
      </c>
      <c r="F205" s="1">
        <f ca="1">判定処理!R207</f>
        <v>125</v>
      </c>
      <c r="G205" s="11" t="str">
        <f ca="1">判定処理!V207</f>
        <v>-</v>
      </c>
      <c r="H205" s="1">
        <f>判定処理!E207</f>
        <v>801</v>
      </c>
      <c r="I205" s="1">
        <f>判定処理!H207</f>
        <v>131</v>
      </c>
      <c r="J205" s="3">
        <f>判定処理!I207</f>
        <v>0.4375</v>
      </c>
      <c r="K205" s="3">
        <f>判定処理!L207</f>
        <v>0.54166666666666663</v>
      </c>
    </row>
    <row r="206" spans="1:11" x14ac:dyDescent="0.7">
      <c r="A206" s="1" t="str">
        <f ca="1">判定処理!Q208</f>
        <v>◎</v>
      </c>
      <c r="B206" s="1" t="str">
        <f>判定処理!A208</f>
        <v>No.0205</v>
      </c>
      <c r="C206" s="1">
        <f>判定処理!C208</f>
        <v>2</v>
      </c>
      <c r="D206" s="1" t="str">
        <f>判定処理!B208</f>
        <v>日本海側の船上</v>
      </c>
      <c r="E206" s="1">
        <f>判定処理!D208</f>
        <v>0</v>
      </c>
      <c r="F206" s="1">
        <f ca="1">判定処理!R208</f>
        <v>33</v>
      </c>
      <c r="G206" s="11">
        <f ca="1">判定処理!V208</f>
        <v>0.17200254629278788</v>
      </c>
      <c r="H206" s="1">
        <f>判定処理!E208</f>
        <v>430</v>
      </c>
      <c r="I206" s="1">
        <f>判定処理!H208</f>
        <v>1031</v>
      </c>
      <c r="J206" s="3">
        <f>判定処理!I208</f>
        <v>0.25</v>
      </c>
      <c r="K206" s="3">
        <f>判定処理!L208</f>
        <v>0.75</v>
      </c>
    </row>
    <row r="207" spans="1:11" x14ac:dyDescent="0.7">
      <c r="A207" s="1" t="str">
        <f ca="1">判定処理!Q209</f>
        <v>×</v>
      </c>
      <c r="B207" s="1" t="str">
        <f>判定処理!A209</f>
        <v>No.0206</v>
      </c>
      <c r="C207" s="1">
        <f>判定処理!C209</f>
        <v>4</v>
      </c>
      <c r="D207" s="1" t="str">
        <f>判定処理!B209</f>
        <v>森の渓流</v>
      </c>
      <c r="E207" s="1">
        <f>判定処理!D209</f>
        <v>0</v>
      </c>
      <c r="F207" s="1" t="str">
        <f ca="1">判定処理!R209</f>
        <v>-</v>
      </c>
      <c r="G207" s="11" t="str">
        <f ca="1">判定処理!V209</f>
        <v>-</v>
      </c>
      <c r="H207" s="1">
        <f>判定処理!E209</f>
        <v>320</v>
      </c>
      <c r="I207" s="1">
        <f>判定処理!H209</f>
        <v>531</v>
      </c>
      <c r="J207" s="3">
        <f>判定処理!I209</f>
        <v>0.25</v>
      </c>
      <c r="K207" s="3">
        <f>判定処理!L209</f>
        <v>0.33333333333333331</v>
      </c>
    </row>
    <row r="208" spans="1:11" x14ac:dyDescent="0.7">
      <c r="A208" s="1" t="str">
        <f ca="1">判定処理!Q210</f>
        <v>◎</v>
      </c>
      <c r="B208" s="1" t="str">
        <f>判定処理!A210</f>
        <v>No.0207</v>
      </c>
      <c r="C208" s="1">
        <f>判定処理!C210</f>
        <v>4</v>
      </c>
      <c r="D208" s="1" t="str">
        <f>判定処理!B210</f>
        <v>日本海側の岩場</v>
      </c>
      <c r="E208" s="1">
        <f>判定処理!D210</f>
        <v>0</v>
      </c>
      <c r="F208" s="1">
        <f ca="1">判定処理!R210</f>
        <v>94</v>
      </c>
      <c r="G208" s="11">
        <f ca="1">判定処理!V210</f>
        <v>0.17200254629278788</v>
      </c>
      <c r="H208" s="1">
        <f>判定処理!E210</f>
        <v>101</v>
      </c>
      <c r="I208" s="1">
        <f>判定処理!H210</f>
        <v>1231</v>
      </c>
      <c r="J208" s="3">
        <f>判定処理!I210</f>
        <v>0.33333333333333331</v>
      </c>
      <c r="K208" s="3">
        <f>判定処理!L210</f>
        <v>0.75</v>
      </c>
    </row>
    <row r="209" spans="1:11" x14ac:dyDescent="0.7">
      <c r="A209" s="1" t="str">
        <f ca="1">判定処理!Q211</f>
        <v>×</v>
      </c>
      <c r="B209" s="1" t="str">
        <f>判定処理!A211</f>
        <v>No.0208</v>
      </c>
      <c r="C209" s="1">
        <f>判定処理!C211</f>
        <v>3</v>
      </c>
      <c r="D209" s="1" t="str">
        <f>判定処理!B211</f>
        <v>森の渓流</v>
      </c>
      <c r="E209" s="1">
        <f>判定処理!D211</f>
        <v>0</v>
      </c>
      <c r="F209" s="1">
        <f ca="1">判定処理!R211</f>
        <v>94</v>
      </c>
      <c r="G209" s="11" t="str">
        <f ca="1">判定処理!V211</f>
        <v>-</v>
      </c>
      <c r="H209" s="1">
        <f>判定処理!E211</f>
        <v>101</v>
      </c>
      <c r="I209" s="1">
        <f>判定処理!H211</f>
        <v>1231</v>
      </c>
      <c r="J209" s="3">
        <f>判定処理!I211</f>
        <v>0.625</v>
      </c>
      <c r="K209" s="3">
        <f>判定処理!L211</f>
        <v>0.77083333333333337</v>
      </c>
    </row>
    <row r="210" spans="1:11" x14ac:dyDescent="0.7">
      <c r="A210" s="1" t="str">
        <f ca="1">判定処理!Q212</f>
        <v>×</v>
      </c>
      <c r="B210" s="1" t="str">
        <f>判定処理!A212</f>
        <v>No.0209</v>
      </c>
      <c r="C210" s="1">
        <f>判定処理!C212</f>
        <v>3</v>
      </c>
      <c r="D210" s="1" t="str">
        <f>判定処理!B212</f>
        <v>森の渓流</v>
      </c>
      <c r="E210" s="1">
        <f>判定処理!D212</f>
        <v>0</v>
      </c>
      <c r="F210" s="1">
        <f ca="1">判定処理!R212</f>
        <v>94</v>
      </c>
      <c r="G210" s="11" t="str">
        <f ca="1">判定処理!V212</f>
        <v>-</v>
      </c>
      <c r="H210" s="1">
        <f>判定処理!E212</f>
        <v>101</v>
      </c>
      <c r="I210" s="1">
        <f>判定処理!H212</f>
        <v>1231</v>
      </c>
      <c r="J210" s="3">
        <f>判定処理!I212</f>
        <v>0.72916666666666663</v>
      </c>
      <c r="K210" s="3">
        <f>判定処理!L212</f>
        <v>0.125</v>
      </c>
    </row>
    <row r="211" spans="1:11" x14ac:dyDescent="0.7">
      <c r="A211" s="1" t="str">
        <f ca="1">判定処理!Q213</f>
        <v>×</v>
      </c>
      <c r="B211" s="1" t="str">
        <f>判定処理!A213</f>
        <v>No.0210</v>
      </c>
      <c r="C211" s="1">
        <f>判定処理!C213</f>
        <v>2</v>
      </c>
      <c r="D211" s="1" t="str">
        <f>判定処理!B213</f>
        <v>日本海側の岩場</v>
      </c>
      <c r="E211" s="1">
        <f>判定処理!D213</f>
        <v>0</v>
      </c>
      <c r="F211" s="1">
        <f ca="1">判定処理!R213</f>
        <v>63</v>
      </c>
      <c r="G211" s="11" t="str">
        <f ca="1">判定処理!V213</f>
        <v>-</v>
      </c>
      <c r="H211" s="1">
        <f>判定処理!E213</f>
        <v>401</v>
      </c>
      <c r="I211" s="1">
        <f>判定処理!H213</f>
        <v>1130</v>
      </c>
      <c r="J211" s="3">
        <f>判定処理!I213</f>
        <v>0.95833333333333337</v>
      </c>
      <c r="K211" s="3">
        <f>判定処理!L213</f>
        <v>0.125</v>
      </c>
    </row>
    <row r="212" spans="1:11" x14ac:dyDescent="0.7">
      <c r="A212" s="1" t="str">
        <f ca="1">判定処理!Q214</f>
        <v>◎</v>
      </c>
      <c r="B212" s="1" t="str">
        <f>判定処理!A214</f>
        <v>No.0211</v>
      </c>
      <c r="C212" s="1">
        <f>判定処理!C214</f>
        <v>2</v>
      </c>
      <c r="D212" s="1" t="str">
        <f>判定処理!B214</f>
        <v>太平洋側の船上</v>
      </c>
      <c r="E212" s="1">
        <f>判定処理!D214</f>
        <v>0</v>
      </c>
      <c r="F212" s="1">
        <f ca="1">判定処理!R214</f>
        <v>94</v>
      </c>
      <c r="G212" s="11">
        <f ca="1">判定処理!V214</f>
        <v>0.21366921295945451</v>
      </c>
      <c r="H212" s="1">
        <f>判定処理!E214</f>
        <v>101</v>
      </c>
      <c r="I212" s="1">
        <f>判定処理!H214</f>
        <v>1231</v>
      </c>
      <c r="J212" s="3">
        <f>判定処理!I214</f>
        <v>0.16666666666666666</v>
      </c>
      <c r="K212" s="3">
        <f>判定処理!L214</f>
        <v>0.79166666666666663</v>
      </c>
    </row>
    <row r="213" spans="1:11" x14ac:dyDescent="0.7">
      <c r="A213" s="1" t="str">
        <f ca="1">判定処理!Q215</f>
        <v>◎</v>
      </c>
      <c r="B213" s="1" t="str">
        <f>判定処理!A215</f>
        <v>No.0212</v>
      </c>
      <c r="C213" s="1">
        <f>判定処理!C215</f>
        <v>1</v>
      </c>
      <c r="D213" s="1" t="str">
        <f>判定処理!B215</f>
        <v>日本海側の船上</v>
      </c>
      <c r="E213" s="1">
        <f>判定処理!D215</f>
        <v>0</v>
      </c>
      <c r="F213" s="1">
        <f ca="1">判定処理!R215</f>
        <v>94</v>
      </c>
      <c r="G213" s="11" t="str">
        <f ca="1">判定処理!V215</f>
        <v>いつでも</v>
      </c>
      <c r="H213" s="1">
        <f>判定処理!E215</f>
        <v>101</v>
      </c>
      <c r="I213" s="1">
        <f>判定処理!H215</f>
        <v>1231</v>
      </c>
      <c r="J213" s="3">
        <f>判定処理!I215</f>
        <v>0</v>
      </c>
      <c r="K213" s="3">
        <f>判定処理!L215</f>
        <v>0.99930555555555556</v>
      </c>
    </row>
    <row r="214" spans="1:11" x14ac:dyDescent="0.7">
      <c r="A214" s="1" t="str">
        <f ca="1">判定処理!Q216</f>
        <v>◎</v>
      </c>
      <c r="B214" s="1" t="str">
        <f>判定処理!A216</f>
        <v>No.0213</v>
      </c>
      <c r="C214" s="1">
        <f>判定処理!C216</f>
        <v>2</v>
      </c>
      <c r="D214" s="1" t="str">
        <f>判定処理!B216</f>
        <v>日本海側の船上</v>
      </c>
      <c r="E214" s="1">
        <f>判定処理!D216</f>
        <v>0</v>
      </c>
      <c r="F214" s="1">
        <f ca="1">判定処理!R216</f>
        <v>2</v>
      </c>
      <c r="G214" s="11">
        <f ca="1">判定処理!V216</f>
        <v>0.29700254629278788</v>
      </c>
      <c r="H214" s="1">
        <f>判定処理!E216</f>
        <v>301</v>
      </c>
      <c r="I214" s="1">
        <f>判定処理!H216</f>
        <v>930</v>
      </c>
      <c r="J214" s="3">
        <f>判定処理!I216</f>
        <v>0.41666666666666669</v>
      </c>
      <c r="K214" s="3">
        <f>判定処理!L216</f>
        <v>0.875</v>
      </c>
    </row>
    <row r="215" spans="1:11" x14ac:dyDescent="0.7">
      <c r="A215" s="1" t="str">
        <f ca="1">判定処理!Q217</f>
        <v>×</v>
      </c>
      <c r="B215" s="1" t="str">
        <f>判定処理!A217</f>
        <v>No.0214</v>
      </c>
      <c r="C215" s="1">
        <f>判定処理!C217</f>
        <v>3</v>
      </c>
      <c r="D215" s="1" t="str">
        <f>判定処理!B217</f>
        <v>太平洋側の船上</v>
      </c>
      <c r="E215" s="1">
        <f>判定処理!D217</f>
        <v>0</v>
      </c>
      <c r="F215" s="1" t="str">
        <f ca="1">判定処理!R217</f>
        <v>-</v>
      </c>
      <c r="G215" s="11" t="str">
        <f ca="1">判定処理!V217</f>
        <v>-</v>
      </c>
      <c r="H215" s="1">
        <f>判定処理!E217</f>
        <v>1001</v>
      </c>
      <c r="I215" s="1">
        <f>判定処理!H217</f>
        <v>531</v>
      </c>
      <c r="J215" s="3">
        <f>判定処理!I217</f>
        <v>0</v>
      </c>
      <c r="K215" s="3">
        <f>判定処理!L217</f>
        <v>0.7909722222222223</v>
      </c>
    </row>
    <row r="216" spans="1:11" x14ac:dyDescent="0.7">
      <c r="A216" s="1" t="str">
        <f ca="1">判定処理!Q218</f>
        <v>◎</v>
      </c>
      <c r="B216" s="1" t="str">
        <f>判定処理!A218</f>
        <v>No.0215</v>
      </c>
      <c r="C216" s="1">
        <f>判定処理!C218</f>
        <v>1</v>
      </c>
      <c r="D216" s="1" t="str">
        <f>判定処理!B218</f>
        <v>太平洋側の船上</v>
      </c>
      <c r="E216" s="1">
        <f>判定処理!D218</f>
        <v>0</v>
      </c>
      <c r="F216" s="1">
        <f ca="1">判定処理!R218</f>
        <v>94</v>
      </c>
      <c r="G216" s="11">
        <f ca="1">判定処理!V218</f>
        <v>8.8669212959454513E-2</v>
      </c>
      <c r="H216" s="1">
        <f>判定処理!E218</f>
        <v>301</v>
      </c>
      <c r="I216" s="1">
        <f>判定処理!H218</f>
        <v>1231</v>
      </c>
      <c r="J216" s="3">
        <f>判定処理!I218</f>
        <v>0.39583333333333331</v>
      </c>
      <c r="K216" s="3">
        <f>判定処理!L218</f>
        <v>0.66666666666666663</v>
      </c>
    </row>
    <row r="217" spans="1:11" x14ac:dyDescent="0.7">
      <c r="A217" s="1" t="str">
        <f ca="1">判定処理!Q219</f>
        <v>◎</v>
      </c>
      <c r="B217" s="1" t="str">
        <f>判定処理!A219</f>
        <v>No.0216</v>
      </c>
      <c r="C217" s="1">
        <f>判定処理!C219</f>
        <v>3</v>
      </c>
      <c r="D217" s="1" t="str">
        <f>判定処理!B219</f>
        <v>太平洋側の船上</v>
      </c>
      <c r="E217" s="1">
        <f>判定処理!D219</f>
        <v>0</v>
      </c>
      <c r="F217" s="1">
        <f ca="1">判定処理!R219</f>
        <v>125</v>
      </c>
      <c r="G217" s="11">
        <f ca="1">判定処理!V219</f>
        <v>5.3358796261212538E-3</v>
      </c>
      <c r="H217" s="1">
        <f>判定処理!E219</f>
        <v>701</v>
      </c>
      <c r="I217" s="1">
        <f>判定処理!H219</f>
        <v>131</v>
      </c>
      <c r="J217" s="3">
        <f>判定処理!I219</f>
        <v>0.375</v>
      </c>
      <c r="K217" s="3">
        <f>判定処理!L219</f>
        <v>0.58333333333333337</v>
      </c>
    </row>
    <row r="218" spans="1:11" x14ac:dyDescent="0.7">
      <c r="A218" s="1" t="str">
        <f ca="1">判定処理!Q220</f>
        <v>×</v>
      </c>
      <c r="B218" s="1" t="str">
        <f>判定処理!A220</f>
        <v>No.0217</v>
      </c>
      <c r="C218" s="1">
        <f>判定処理!C220</f>
        <v>3</v>
      </c>
      <c r="D218" s="1" t="str">
        <f>判定処理!B220</f>
        <v>日本海側の岩場</v>
      </c>
      <c r="E218" s="1">
        <f>判定処理!D220</f>
        <v>0</v>
      </c>
      <c r="F218" s="1">
        <f ca="1">判定処理!R220</f>
        <v>94</v>
      </c>
      <c r="G218" s="11" t="str">
        <f ca="1">判定処理!V220</f>
        <v>-</v>
      </c>
      <c r="H218" s="1">
        <f>判定処理!E220</f>
        <v>701</v>
      </c>
      <c r="I218" s="1">
        <f>判定処理!H220</f>
        <v>1231</v>
      </c>
      <c r="J218" s="3">
        <f>判定処理!I220</f>
        <v>0.2986111111111111</v>
      </c>
      <c r="K218" s="3">
        <f>判定処理!L220</f>
        <v>0.47916666666666669</v>
      </c>
    </row>
    <row r="219" spans="1:11" x14ac:dyDescent="0.7">
      <c r="A219" s="1" t="str">
        <f ca="1">判定処理!Q221</f>
        <v>◎</v>
      </c>
      <c r="B219" s="1" t="str">
        <f>判定処理!A221</f>
        <v>No.0218</v>
      </c>
      <c r="C219" s="1">
        <f>判定処理!C221</f>
        <v>3</v>
      </c>
      <c r="D219" s="1" t="str">
        <f>判定処理!B221</f>
        <v>日本海側の船上</v>
      </c>
      <c r="E219" s="1">
        <f>判定処理!D221</f>
        <v>0</v>
      </c>
      <c r="F219" s="1">
        <f ca="1">判定処理!R221</f>
        <v>94</v>
      </c>
      <c r="G219" s="11">
        <f ca="1">判定処理!V221</f>
        <v>0.33866921295945451</v>
      </c>
      <c r="H219" s="1">
        <f>判定処理!E221</f>
        <v>101</v>
      </c>
      <c r="I219" s="1">
        <f>判定処理!H221</f>
        <v>1231</v>
      </c>
      <c r="J219" s="3">
        <f>判定処理!I221</f>
        <v>0</v>
      </c>
      <c r="K219" s="3">
        <f>判定処理!L221</f>
        <v>0.91666666666666663</v>
      </c>
    </row>
    <row r="220" spans="1:11" x14ac:dyDescent="0.7">
      <c r="A220" s="1" t="str">
        <f ca="1">判定処理!Q222</f>
        <v>×</v>
      </c>
      <c r="B220" s="1" t="str">
        <f>判定処理!A222</f>
        <v>No.0219</v>
      </c>
      <c r="C220" s="1">
        <f>判定処理!C222</f>
        <v>4</v>
      </c>
      <c r="D220" s="1" t="str">
        <f>判定処理!B222</f>
        <v>森の渓流</v>
      </c>
      <c r="E220" s="1">
        <f>判定処理!D222</f>
        <v>0</v>
      </c>
      <c r="F220" s="1">
        <f ca="1">判定処理!R222</f>
        <v>33</v>
      </c>
      <c r="G220" s="11" t="str">
        <f ca="1">判定処理!V222</f>
        <v>-</v>
      </c>
      <c r="H220" s="1">
        <f>判定処理!E222</f>
        <v>301</v>
      </c>
      <c r="I220" s="1">
        <f>判定処理!H222</f>
        <v>1031</v>
      </c>
      <c r="J220" s="3">
        <f>判定処理!I222</f>
        <v>0.20833333333333334</v>
      </c>
      <c r="K220" s="3">
        <f>判定処理!L222</f>
        <v>0.5</v>
      </c>
    </row>
    <row r="221" spans="1:11" x14ac:dyDescent="0.7">
      <c r="A221" s="1" t="str">
        <f ca="1">判定処理!Q223</f>
        <v>◎</v>
      </c>
      <c r="B221" s="1" t="str">
        <f>判定処理!A223</f>
        <v>No.0220</v>
      </c>
      <c r="C221" s="1">
        <f>判定処理!C223</f>
        <v>1</v>
      </c>
      <c r="D221" s="1" t="str">
        <f>判定処理!B223</f>
        <v>森の渓流</v>
      </c>
      <c r="E221" s="1">
        <f>判定処理!D223</f>
        <v>0</v>
      </c>
      <c r="F221" s="1">
        <f ca="1">判定処理!R223</f>
        <v>94</v>
      </c>
      <c r="G221" s="11">
        <f ca="1">判定処理!V223</f>
        <v>0.19283587962612125</v>
      </c>
      <c r="H221" s="1">
        <f>判定処理!E223</f>
        <v>101</v>
      </c>
      <c r="I221" s="1">
        <f>判定処理!H223</f>
        <v>1231</v>
      </c>
      <c r="J221" s="3">
        <f>判定処理!I223</f>
        <v>0.50694444444444442</v>
      </c>
      <c r="K221" s="3">
        <f>判定処理!L223</f>
        <v>0.77083333333333337</v>
      </c>
    </row>
    <row r="222" spans="1:11" x14ac:dyDescent="0.7">
      <c r="A222" s="1" t="str">
        <f ca="1">判定処理!Q224</f>
        <v>◎</v>
      </c>
      <c r="B222" s="1" t="str">
        <f>判定処理!A224</f>
        <v>No.0221</v>
      </c>
      <c r="C222" s="1">
        <f>判定処理!C224</f>
        <v>3</v>
      </c>
      <c r="D222" s="1" t="str">
        <f>判定処理!B224</f>
        <v>日本海側の船上</v>
      </c>
      <c r="E222" s="1">
        <f>判定処理!D224</f>
        <v>0</v>
      </c>
      <c r="F222" s="1">
        <f ca="1">判定処理!R224</f>
        <v>63</v>
      </c>
      <c r="G222" s="11" t="str">
        <f ca="1">判定処理!V224</f>
        <v>いつでも</v>
      </c>
      <c r="H222" s="1">
        <f>判定処理!E224</f>
        <v>401</v>
      </c>
      <c r="I222" s="1">
        <f>判定処理!H224</f>
        <v>1130</v>
      </c>
      <c r="J222" s="3">
        <f>判定処理!I224</f>
        <v>0</v>
      </c>
      <c r="K222" s="3">
        <f>判定処理!L224</f>
        <v>0.99930555555555556</v>
      </c>
    </row>
    <row r="223" spans="1:11" x14ac:dyDescent="0.7">
      <c r="A223" s="1" t="str">
        <f ca="1">判定処理!Q225</f>
        <v>×</v>
      </c>
      <c r="B223" s="1" t="str">
        <f>判定処理!A225</f>
        <v>No.0222</v>
      </c>
      <c r="C223" s="1">
        <f>判定処理!C225</f>
        <v>2</v>
      </c>
      <c r="D223" s="1" t="str">
        <f>判定処理!B225</f>
        <v>森の渓流</v>
      </c>
      <c r="E223" s="1">
        <f>判定処理!D225</f>
        <v>0</v>
      </c>
      <c r="F223" s="1" t="str">
        <f ca="1">判定処理!R225</f>
        <v>-</v>
      </c>
      <c r="G223" s="11" t="str">
        <f ca="1">判定処理!V225</f>
        <v>-</v>
      </c>
      <c r="H223" s="1">
        <f>判定処理!E225</f>
        <v>1101</v>
      </c>
      <c r="I223" s="1">
        <f>判定処理!H225</f>
        <v>331</v>
      </c>
      <c r="J223" s="3">
        <f>判定処理!I225</f>
        <v>0.20833333333333334</v>
      </c>
      <c r="K223" s="3">
        <f>判定処理!L225</f>
        <v>0.66666666666666663</v>
      </c>
    </row>
    <row r="224" spans="1:11" x14ac:dyDescent="0.7">
      <c r="A224" s="1" t="str">
        <f ca="1">判定処理!Q226</f>
        <v>◎</v>
      </c>
      <c r="B224" s="1" t="str">
        <f>判定処理!A226</f>
        <v>No.0223</v>
      </c>
      <c r="C224" s="1">
        <f>判定処理!C226</f>
        <v>3</v>
      </c>
      <c r="D224" s="1" t="str">
        <f>判定処理!B226</f>
        <v>太平洋側の南の島</v>
      </c>
      <c r="E224" s="1">
        <f>判定処理!D226</f>
        <v>0</v>
      </c>
      <c r="F224" s="1">
        <f ca="1">判定処理!R226</f>
        <v>94</v>
      </c>
      <c r="G224" s="11">
        <f ca="1">判定処理!V226</f>
        <v>5.3358796261212538E-3</v>
      </c>
      <c r="H224" s="1">
        <f>判定処理!E226</f>
        <v>101</v>
      </c>
      <c r="I224" s="1">
        <f>判定処理!H226</f>
        <v>1231</v>
      </c>
      <c r="J224" s="3">
        <f>判定処理!I226</f>
        <v>0.375</v>
      </c>
      <c r="K224" s="3">
        <f>判定処理!L226</f>
        <v>0.58333333333333337</v>
      </c>
    </row>
    <row r="225" spans="1:11" x14ac:dyDescent="0.7">
      <c r="A225" s="1" t="str">
        <f ca="1">判定処理!Q227</f>
        <v>×</v>
      </c>
      <c r="B225" s="1" t="str">
        <f>判定処理!A227</f>
        <v>No.0224</v>
      </c>
      <c r="C225" s="1">
        <f>判定処理!C227</f>
        <v>4</v>
      </c>
      <c r="D225" s="1" t="str">
        <f>判定処理!B227</f>
        <v>日本海側の船上</v>
      </c>
      <c r="E225" s="1">
        <f>判定処理!D227</f>
        <v>0</v>
      </c>
      <c r="F225" s="1" t="str">
        <f ca="1">判定処理!R227</f>
        <v>-</v>
      </c>
      <c r="G225" s="11" t="str">
        <f ca="1">判定処理!V227</f>
        <v>-</v>
      </c>
      <c r="H225" s="1">
        <f>判定処理!E227</f>
        <v>501</v>
      </c>
      <c r="I225" s="1">
        <f>判定処理!H227</f>
        <v>730</v>
      </c>
      <c r="J225" s="3">
        <f>判定処理!I227</f>
        <v>0.18055555555555555</v>
      </c>
      <c r="K225" s="3">
        <f>判定処理!L227</f>
        <v>0.5625</v>
      </c>
    </row>
    <row r="226" spans="1:11" x14ac:dyDescent="0.7">
      <c r="A226" s="1" t="str">
        <f ca="1">判定処理!Q228</f>
        <v>×</v>
      </c>
      <c r="B226" s="1" t="str">
        <f>判定処理!A228</f>
        <v>No.0225</v>
      </c>
      <c r="C226" s="1">
        <f>判定処理!C228</f>
        <v>2</v>
      </c>
      <c r="D226" s="1" t="str">
        <f>判定処理!B228</f>
        <v>日本海側の船上</v>
      </c>
      <c r="E226" s="1">
        <f>判定処理!D228</f>
        <v>0</v>
      </c>
      <c r="F226" s="1">
        <f ca="1">判定処理!R228</f>
        <v>153</v>
      </c>
      <c r="G226" s="11" t="str">
        <f ca="1">判定処理!V228</f>
        <v>-</v>
      </c>
      <c r="H226" s="1">
        <f>判定処理!E228</f>
        <v>501</v>
      </c>
      <c r="I226" s="1">
        <f>判定処理!H228</f>
        <v>228</v>
      </c>
      <c r="J226" s="3">
        <f>判定処理!I228</f>
        <v>0.125</v>
      </c>
      <c r="K226" s="3">
        <f>判定処理!L228</f>
        <v>0.54166666666666663</v>
      </c>
    </row>
    <row r="227" spans="1:11" x14ac:dyDescent="0.7">
      <c r="A227" s="1" t="str">
        <f ca="1">判定処理!Q229</f>
        <v>◎</v>
      </c>
      <c r="B227" s="1" t="str">
        <f>判定処理!A229</f>
        <v>No.0226</v>
      </c>
      <c r="C227" s="1">
        <f>判定処理!C229</f>
        <v>2</v>
      </c>
      <c r="D227" s="1" t="str">
        <f>判定処理!B229</f>
        <v>日本海側の岩場</v>
      </c>
      <c r="E227" s="1">
        <f>判定処理!D229</f>
        <v>0</v>
      </c>
      <c r="F227" s="1">
        <f ca="1">判定処理!R229</f>
        <v>63</v>
      </c>
      <c r="G227" s="11">
        <f ca="1">判定処理!V229</f>
        <v>0.33866921295945451</v>
      </c>
      <c r="H227" s="1">
        <f>判定処理!E229</f>
        <v>601</v>
      </c>
      <c r="I227" s="1">
        <f>判定処理!H229</f>
        <v>1130</v>
      </c>
      <c r="J227" s="3">
        <f>判定処理!I229</f>
        <v>0.16666666666666666</v>
      </c>
      <c r="K227" s="3">
        <f>判定処理!L229</f>
        <v>0.91666666666666663</v>
      </c>
    </row>
    <row r="228" spans="1:11" x14ac:dyDescent="0.7">
      <c r="A228" s="1" t="str">
        <f ca="1">判定処理!Q230</f>
        <v>◎</v>
      </c>
      <c r="B228" s="1" t="str">
        <f>判定処理!A230</f>
        <v>No.0227</v>
      </c>
      <c r="C228" s="1">
        <f>判定処理!C230</f>
        <v>3</v>
      </c>
      <c r="D228" s="1" t="str">
        <f>判定処理!B230</f>
        <v>日本海側の船上</v>
      </c>
      <c r="E228" s="1">
        <f>判定処理!D230</f>
        <v>0</v>
      </c>
      <c r="F228" s="1">
        <f ca="1">判定処理!R230</f>
        <v>94</v>
      </c>
      <c r="G228" s="11">
        <f ca="1">判定処理!V230</f>
        <v>4.0058101848343464E-2</v>
      </c>
      <c r="H228" s="1">
        <f>判定処理!E230</f>
        <v>101</v>
      </c>
      <c r="I228" s="1">
        <f>判定処理!H230</f>
        <v>1231</v>
      </c>
      <c r="J228" s="3">
        <f>判定処理!I230</f>
        <v>0.47222222222222227</v>
      </c>
      <c r="K228" s="3">
        <f>判定処理!L230</f>
        <v>0.61805555555555558</v>
      </c>
    </row>
    <row r="229" spans="1:11" x14ac:dyDescent="0.7">
      <c r="A229" s="1" t="str">
        <f ca="1">判定処理!Q231</f>
        <v>×</v>
      </c>
      <c r="B229" s="1" t="str">
        <f>判定処理!A231</f>
        <v>No.0228</v>
      </c>
      <c r="C229" s="1">
        <f>判定処理!C231</f>
        <v>2</v>
      </c>
      <c r="D229" s="1" t="str">
        <f>判定処理!B231</f>
        <v>太平洋側の南の島</v>
      </c>
      <c r="E229" s="1">
        <f>判定処理!D231</f>
        <v>0</v>
      </c>
      <c r="F229" s="1">
        <f ca="1">判定処理!R231</f>
        <v>63</v>
      </c>
      <c r="G229" s="11" t="str">
        <f ca="1">判定処理!V231</f>
        <v>-</v>
      </c>
      <c r="H229" s="1">
        <f>判定処理!E231</f>
        <v>401</v>
      </c>
      <c r="I229" s="1">
        <f>判定処理!H231</f>
        <v>1130</v>
      </c>
      <c r="J229" s="3">
        <f>判定処理!I231</f>
        <v>0.75</v>
      </c>
      <c r="K229" s="3">
        <f>判定処理!L231</f>
        <v>8.3333333333333329E-2</v>
      </c>
    </row>
    <row r="230" spans="1:11" x14ac:dyDescent="0.7">
      <c r="A230" s="1" t="str">
        <f ca="1">判定処理!Q232</f>
        <v>◎</v>
      </c>
      <c r="B230" s="1" t="str">
        <f>判定処理!A232</f>
        <v>No.0229</v>
      </c>
      <c r="C230" s="1">
        <f>判定処理!C232</f>
        <v>4</v>
      </c>
      <c r="D230" s="1" t="str">
        <f>判定処理!B232</f>
        <v>日本海側の岩場</v>
      </c>
      <c r="E230" s="1">
        <f>判定処理!D232</f>
        <v>0</v>
      </c>
      <c r="F230" s="1">
        <f ca="1">判定処理!R232</f>
        <v>94</v>
      </c>
      <c r="G230" s="11">
        <f ca="1">判定処理!V232</f>
        <v>0.33866921295945451</v>
      </c>
      <c r="H230" s="1">
        <f>判定処理!E232</f>
        <v>101</v>
      </c>
      <c r="I230" s="1">
        <f>判定処理!H232</f>
        <v>1231</v>
      </c>
      <c r="J230" s="3">
        <f>判定処理!I232</f>
        <v>8.3333333333333329E-2</v>
      </c>
      <c r="K230" s="3">
        <f>判定処理!L232</f>
        <v>0.91666666666666663</v>
      </c>
    </row>
    <row r="231" spans="1:11" x14ac:dyDescent="0.7">
      <c r="A231" s="1" t="str">
        <f ca="1">判定処理!Q233</f>
        <v>◎</v>
      </c>
      <c r="B231" s="1" t="str">
        <f>判定処理!A233</f>
        <v>No.0230</v>
      </c>
      <c r="C231" s="1">
        <f>判定処理!C233</f>
        <v>2</v>
      </c>
      <c r="D231" s="1" t="str">
        <f>判定処理!B233</f>
        <v>日本海側の岩場</v>
      </c>
      <c r="E231" s="1">
        <f>判定処理!D233</f>
        <v>0</v>
      </c>
      <c r="F231" s="1">
        <f ca="1">判定処理!R233</f>
        <v>94</v>
      </c>
      <c r="G231" s="11" t="str">
        <f ca="1">判定処理!V233</f>
        <v>いつでも</v>
      </c>
      <c r="H231" s="1">
        <f>判定処理!E233</f>
        <v>101</v>
      </c>
      <c r="I231" s="1">
        <f>判定処理!H233</f>
        <v>1231</v>
      </c>
      <c r="J231" s="3">
        <f>判定処理!I233</f>
        <v>0</v>
      </c>
      <c r="K231" s="3">
        <f>判定処理!L233</f>
        <v>0.99930555555555556</v>
      </c>
    </row>
    <row r="232" spans="1:11" x14ac:dyDescent="0.7">
      <c r="A232" s="1" t="str">
        <f ca="1">判定処理!Q234</f>
        <v>×</v>
      </c>
      <c r="B232" s="1" t="str">
        <f>判定処理!A234</f>
        <v>No.0231</v>
      </c>
      <c r="C232" s="1">
        <f>判定処理!C234</f>
        <v>2</v>
      </c>
      <c r="D232" s="1" t="str">
        <f>判定処理!B234</f>
        <v>森の渓流</v>
      </c>
      <c r="E232" s="1">
        <f>判定処理!D234</f>
        <v>0</v>
      </c>
      <c r="F232" s="1">
        <f ca="1">判定処理!R234</f>
        <v>2</v>
      </c>
      <c r="G232" s="11" t="str">
        <f ca="1">判定処理!V234</f>
        <v>-</v>
      </c>
      <c r="H232" s="1">
        <f>判定処理!E234</f>
        <v>301</v>
      </c>
      <c r="I232" s="1">
        <f>判定処理!H234</f>
        <v>930</v>
      </c>
      <c r="J232" s="3">
        <f>判定処理!I234</f>
        <v>0.20138888888888887</v>
      </c>
      <c r="K232" s="3">
        <f>判定処理!L234</f>
        <v>0.4236111111111111</v>
      </c>
    </row>
    <row r="233" spans="1:11" x14ac:dyDescent="0.7">
      <c r="A233" s="1" t="str">
        <f ca="1">判定処理!Q235</f>
        <v>×</v>
      </c>
      <c r="B233" s="1" t="str">
        <f>判定処理!A235</f>
        <v>No.0232</v>
      </c>
      <c r="C233" s="1">
        <f>判定処理!C235</f>
        <v>4</v>
      </c>
      <c r="D233" s="1" t="str">
        <f>判定処理!B235</f>
        <v>森の渓流</v>
      </c>
      <c r="E233" s="1">
        <f>判定処理!D235</f>
        <v>0</v>
      </c>
      <c r="F233" s="1" t="str">
        <f ca="1">判定処理!R235</f>
        <v>-</v>
      </c>
      <c r="G233" s="11" t="str">
        <f ca="1">判定処理!V235</f>
        <v>-</v>
      </c>
      <c r="H233" s="1">
        <f>判定処理!E235</f>
        <v>220</v>
      </c>
      <c r="I233" s="1">
        <f>判定処理!H235</f>
        <v>510</v>
      </c>
      <c r="J233" s="3">
        <f>判定処理!I235</f>
        <v>0.54861111111111105</v>
      </c>
      <c r="K233" s="3">
        <f>判定処理!L235</f>
        <v>0.80555555555555547</v>
      </c>
    </row>
    <row r="234" spans="1:11" x14ac:dyDescent="0.7">
      <c r="A234" s="1" t="str">
        <f ca="1">判定処理!Q236</f>
        <v>×</v>
      </c>
      <c r="B234" s="1" t="str">
        <f>判定処理!A236</f>
        <v>No.0233</v>
      </c>
      <c r="C234" s="1">
        <f>判定処理!C236</f>
        <v>5</v>
      </c>
      <c r="D234" s="1" t="str">
        <f>判定処理!B236</f>
        <v>森の渓流</v>
      </c>
      <c r="E234" s="1">
        <f>判定処理!D236</f>
        <v>0</v>
      </c>
      <c r="F234" s="1" t="str">
        <f ca="1">判定処理!R236</f>
        <v>-</v>
      </c>
      <c r="G234" s="11" t="str">
        <f ca="1">判定処理!V236</f>
        <v>-</v>
      </c>
      <c r="H234" s="1">
        <f>判定処理!E236</f>
        <v>710</v>
      </c>
      <c r="I234" s="1">
        <f>判定処理!H236</f>
        <v>831</v>
      </c>
      <c r="J234" s="3">
        <f>判定処理!I236</f>
        <v>0.25</v>
      </c>
      <c r="K234" s="3">
        <f>判定処理!L236</f>
        <v>0.77083333333333337</v>
      </c>
    </row>
    <row r="235" spans="1:11" x14ac:dyDescent="0.7">
      <c r="A235" s="1" t="str">
        <f ca="1">判定処理!Q237</f>
        <v>×</v>
      </c>
      <c r="B235" s="1" t="str">
        <f>判定処理!A237</f>
        <v>No.0234</v>
      </c>
      <c r="C235" s="1">
        <f>判定処理!C237</f>
        <v>5</v>
      </c>
      <c r="D235" s="1" t="str">
        <f>判定処理!B237</f>
        <v>太平洋側の船上</v>
      </c>
      <c r="E235" s="1">
        <f>判定処理!D237</f>
        <v>0</v>
      </c>
      <c r="F235" s="1">
        <f ca="1">判定処理!R237</f>
        <v>94</v>
      </c>
      <c r="G235" s="11" t="str">
        <f ca="1">判定処理!V237</f>
        <v>-</v>
      </c>
      <c r="H235" s="1">
        <f>判定処理!E237</f>
        <v>101</v>
      </c>
      <c r="I235" s="1">
        <f>判定処理!H237</f>
        <v>1231</v>
      </c>
      <c r="J235" s="3">
        <f>判定処理!I237</f>
        <v>0.75694444444444453</v>
      </c>
      <c r="K235" s="3">
        <f>判定処理!L237</f>
        <v>0.79861111111111116</v>
      </c>
    </row>
    <row r="236" spans="1:11" x14ac:dyDescent="0.7">
      <c r="A236" s="1" t="str">
        <f ca="1">判定処理!Q238</f>
        <v>×</v>
      </c>
      <c r="B236" s="1" t="str">
        <f>判定処理!A238</f>
        <v>No.0235</v>
      </c>
      <c r="C236" s="1">
        <f>判定処理!C238</f>
        <v>4</v>
      </c>
      <c r="D236" s="1" t="str">
        <f>判定処理!B238</f>
        <v>太平洋側の船上</v>
      </c>
      <c r="E236" s="1">
        <f>判定処理!D238</f>
        <v>0</v>
      </c>
      <c r="F236" s="1">
        <f ca="1">判定処理!R238</f>
        <v>125</v>
      </c>
      <c r="G236" s="11" t="str">
        <f ca="1">判定処理!V238</f>
        <v>-</v>
      </c>
      <c r="H236" s="1">
        <f>判定処理!E238</f>
        <v>615</v>
      </c>
      <c r="I236" s="1">
        <f>判定処理!H238</f>
        <v>131</v>
      </c>
      <c r="J236" s="3">
        <f>判定処理!I238</f>
        <v>0.625</v>
      </c>
      <c r="K236" s="3">
        <f>判定処理!L238</f>
        <v>0.85416666666666663</v>
      </c>
    </row>
    <row r="237" spans="1:11" x14ac:dyDescent="0.7">
      <c r="A237" s="1" t="str">
        <f ca="1">判定処理!Q239</f>
        <v>×</v>
      </c>
      <c r="B237" s="1" t="str">
        <f>判定処理!A239</f>
        <v>No.0236</v>
      </c>
      <c r="C237" s="1">
        <f>判定処理!C239</f>
        <v>2</v>
      </c>
      <c r="D237" s="1" t="str">
        <f>判定処理!B239</f>
        <v>日本海側の船上</v>
      </c>
      <c r="E237" s="1">
        <f>判定処理!D239</f>
        <v>0</v>
      </c>
      <c r="F237" s="1" t="str">
        <f ca="1">判定処理!R239</f>
        <v>-</v>
      </c>
      <c r="G237" s="11" t="str">
        <f ca="1">判定処理!V239</f>
        <v>-</v>
      </c>
      <c r="H237" s="1">
        <f>判定処理!E239</f>
        <v>1110</v>
      </c>
      <c r="I237" s="1">
        <f>判定処理!H239</f>
        <v>320</v>
      </c>
      <c r="J237" s="3">
        <f>判定処理!I239</f>
        <v>0.875</v>
      </c>
      <c r="K237" s="3">
        <f>判定処理!L239</f>
        <v>0.375</v>
      </c>
    </row>
    <row r="238" spans="1:11" x14ac:dyDescent="0.7">
      <c r="A238" s="1" t="str">
        <f ca="1">判定処理!Q240</f>
        <v>◎</v>
      </c>
      <c r="B238" s="1" t="str">
        <f>判定処理!A240</f>
        <v>No.0237</v>
      </c>
      <c r="C238" s="1">
        <f>判定処理!C240</f>
        <v>1</v>
      </c>
      <c r="D238" s="1" t="str">
        <f>判定処理!B240</f>
        <v>太平洋側の南の島</v>
      </c>
      <c r="E238" s="1">
        <f>判定処理!D240</f>
        <v>0</v>
      </c>
      <c r="F238" s="1">
        <f ca="1">判定処理!R240</f>
        <v>94</v>
      </c>
      <c r="G238" s="11">
        <f ca="1">判定処理!V240</f>
        <v>0.13033587962612125</v>
      </c>
      <c r="H238" s="1">
        <f>判定処理!E240</f>
        <v>101</v>
      </c>
      <c r="I238" s="1">
        <f>判定処理!H240</f>
        <v>1231</v>
      </c>
      <c r="J238" s="3">
        <f>判定処理!I240</f>
        <v>0.25</v>
      </c>
      <c r="K238" s="3">
        <f>判定処理!L240</f>
        <v>0.70833333333333337</v>
      </c>
    </row>
    <row r="239" spans="1:11" x14ac:dyDescent="0.7">
      <c r="A239" s="1" t="str">
        <f ca="1">判定処理!Q241</f>
        <v>◎</v>
      </c>
      <c r="B239" s="1" t="str">
        <f>判定処理!A241</f>
        <v>No.0238</v>
      </c>
      <c r="C239" s="1">
        <f>判定処理!C241</f>
        <v>1</v>
      </c>
      <c r="D239" s="1" t="str">
        <f>判定処理!B241</f>
        <v>太平洋側の船上</v>
      </c>
      <c r="E239" s="1">
        <f>判定処理!D241</f>
        <v>0</v>
      </c>
      <c r="F239" s="1">
        <f ca="1">判定処理!R241</f>
        <v>94</v>
      </c>
      <c r="G239" s="11" t="str">
        <f ca="1">判定処理!V241</f>
        <v>いつでも</v>
      </c>
      <c r="H239" s="1">
        <f>判定処理!E241</f>
        <v>101</v>
      </c>
      <c r="I239" s="1">
        <f>判定処理!H241</f>
        <v>1231</v>
      </c>
      <c r="J239" s="3">
        <f>判定処理!I241</f>
        <v>0</v>
      </c>
      <c r="K239" s="3">
        <f>判定処理!L241</f>
        <v>0.99930555555555556</v>
      </c>
    </row>
    <row r="240" spans="1:11" x14ac:dyDescent="0.7">
      <c r="A240" s="1" t="str">
        <f ca="1">判定処理!Q242</f>
        <v>×</v>
      </c>
      <c r="B240" s="1" t="str">
        <f>判定処理!A242</f>
        <v>No.0239</v>
      </c>
      <c r="C240" s="1">
        <f>判定処理!C242</f>
        <v>4</v>
      </c>
      <c r="D240" s="1" t="str">
        <f>判定処理!B242</f>
        <v>太平洋側の南の島</v>
      </c>
      <c r="E240" s="1">
        <f>判定処理!D242</f>
        <v>0</v>
      </c>
      <c r="F240" s="1">
        <f ca="1">判定処理!R242</f>
        <v>63</v>
      </c>
      <c r="G240" s="11" t="str">
        <f ca="1">判定処理!V242</f>
        <v>-</v>
      </c>
      <c r="H240" s="1">
        <f>判定処理!E242</f>
        <v>301</v>
      </c>
      <c r="I240" s="1">
        <f>判定処理!H242</f>
        <v>1130</v>
      </c>
      <c r="J240" s="3">
        <f>判定処理!I242</f>
        <v>0.70833333333333337</v>
      </c>
      <c r="K240" s="3">
        <f>判定処理!L242</f>
        <v>0.125</v>
      </c>
    </row>
    <row r="241" spans="1:11" x14ac:dyDescent="0.7">
      <c r="A241" s="1" t="str">
        <f ca="1">判定処理!Q243</f>
        <v>×</v>
      </c>
      <c r="B241" s="1" t="str">
        <f>判定処理!A243</f>
        <v>No.0240</v>
      </c>
      <c r="C241" s="1">
        <f>判定処理!C243</f>
        <v>4</v>
      </c>
      <c r="D241" s="1" t="str">
        <f>判定処理!B243</f>
        <v>太平洋側の船上</v>
      </c>
      <c r="E241" s="1">
        <f>判定処理!D243</f>
        <v>0</v>
      </c>
      <c r="F241" s="1" t="str">
        <f ca="1">判定処理!R243</f>
        <v>-</v>
      </c>
      <c r="G241" s="11" t="str">
        <f ca="1">判定処理!V243</f>
        <v>-</v>
      </c>
      <c r="H241" s="1">
        <f>判定処理!E243</f>
        <v>401</v>
      </c>
      <c r="I241" s="1">
        <f>判定処理!H243</f>
        <v>915</v>
      </c>
      <c r="J241" s="3">
        <f>判定処理!I243</f>
        <v>0.9375</v>
      </c>
      <c r="K241" s="3">
        <f>判定処理!L243</f>
        <v>0.16666666666666666</v>
      </c>
    </row>
    <row r="242" spans="1:11" x14ac:dyDescent="0.7">
      <c r="A242" s="1" t="str">
        <f ca="1">判定処理!Q244</f>
        <v>×</v>
      </c>
      <c r="B242" s="1" t="str">
        <f>判定処理!A244</f>
        <v>No.0241</v>
      </c>
      <c r="C242" s="1">
        <f>判定処理!C244</f>
        <v>3</v>
      </c>
      <c r="D242" s="1" t="str">
        <f>判定処理!B244</f>
        <v>日本海側の岩場</v>
      </c>
      <c r="E242" s="1">
        <f>判定処理!D244</f>
        <v>0</v>
      </c>
      <c r="F242" s="1" t="str">
        <f ca="1">判定処理!R244</f>
        <v>-</v>
      </c>
      <c r="G242" s="11" t="str">
        <f ca="1">判定処理!V244</f>
        <v>-</v>
      </c>
      <c r="H242" s="1">
        <f>判定処理!E244</f>
        <v>401</v>
      </c>
      <c r="I242" s="1">
        <f>判定処理!H244</f>
        <v>915</v>
      </c>
      <c r="J242" s="3">
        <f>判定処理!I244</f>
        <v>0.9375</v>
      </c>
      <c r="K242" s="3">
        <f>判定処理!L244</f>
        <v>0.16666666666666666</v>
      </c>
    </row>
    <row r="243" spans="1:11" x14ac:dyDescent="0.7">
      <c r="A243" s="1" t="str">
        <f ca="1">判定処理!Q245</f>
        <v>×</v>
      </c>
      <c r="B243" s="1" t="str">
        <f>判定処理!A245</f>
        <v>No.0242</v>
      </c>
      <c r="C243" s="1">
        <f>判定処理!C245</f>
        <v>4</v>
      </c>
      <c r="D243" s="1" t="str">
        <f>判定処理!B245</f>
        <v>太平洋側の南の島</v>
      </c>
      <c r="E243" s="1">
        <f>判定処理!D245</f>
        <v>0</v>
      </c>
      <c r="F243" s="1" t="str">
        <f ca="1">判定処理!R245</f>
        <v>-</v>
      </c>
      <c r="G243" s="11" t="str">
        <f ca="1">判定処理!V245</f>
        <v>-</v>
      </c>
      <c r="H243" s="1">
        <f>判定処理!E245</f>
        <v>220</v>
      </c>
      <c r="I243" s="1">
        <f>判定処理!H245</f>
        <v>505</v>
      </c>
      <c r="J243" s="3">
        <f>判定処理!I245</f>
        <v>0.875</v>
      </c>
      <c r="K243" s="3">
        <f>判定処理!L245</f>
        <v>0.99930555555555556</v>
      </c>
    </row>
    <row r="244" spans="1:11" x14ac:dyDescent="0.7">
      <c r="A244" s="1" t="str">
        <f ca="1">判定処理!Q246</f>
        <v>×</v>
      </c>
      <c r="B244" s="1" t="str">
        <f>判定処理!A246</f>
        <v>No.0243</v>
      </c>
      <c r="C244" s="1">
        <f>判定処理!C246</f>
        <v>4</v>
      </c>
      <c r="D244" s="1" t="str">
        <f>判定処理!B246</f>
        <v>太平洋側の船上</v>
      </c>
      <c r="E244" s="1">
        <f>判定処理!D246</f>
        <v>0</v>
      </c>
      <c r="F244" s="1" t="str">
        <f ca="1">判定処理!R246</f>
        <v>-</v>
      </c>
      <c r="G244" s="11" t="str">
        <f ca="1">判定処理!V246</f>
        <v>-</v>
      </c>
      <c r="H244" s="1">
        <f>判定処理!E246</f>
        <v>601</v>
      </c>
      <c r="I244" s="1">
        <f>判定処理!H246</f>
        <v>831</v>
      </c>
      <c r="J244" s="3">
        <f>判定処理!I246</f>
        <v>0.75</v>
      </c>
      <c r="K244" s="3">
        <f>判定処理!L246</f>
        <v>8.3333333333333329E-2</v>
      </c>
    </row>
    <row r="245" spans="1:11" x14ac:dyDescent="0.7">
      <c r="A245" s="1" t="str">
        <f ca="1">判定処理!Q247</f>
        <v>×</v>
      </c>
      <c r="B245" s="1" t="str">
        <f>判定処理!A247</f>
        <v>No.0244</v>
      </c>
      <c r="C245" s="1">
        <f>判定処理!C247</f>
        <v>3</v>
      </c>
      <c r="D245" s="1" t="str">
        <f>判定処理!B247</f>
        <v>太平洋側の南の島</v>
      </c>
      <c r="E245" s="1">
        <f>判定処理!D247</f>
        <v>0</v>
      </c>
      <c r="F245" s="1">
        <f ca="1">判定処理!R247</f>
        <v>48</v>
      </c>
      <c r="G245" s="11" t="str">
        <f ca="1">判定処理!V247</f>
        <v>-</v>
      </c>
      <c r="H245" s="1">
        <f>判定処理!E247</f>
        <v>701</v>
      </c>
      <c r="I245" s="1">
        <f>判定処理!H247</f>
        <v>1115</v>
      </c>
      <c r="J245" s="3">
        <f>判定処理!I247</f>
        <v>8.3333333333333329E-2</v>
      </c>
      <c r="K245" s="3">
        <f>判定処理!L247</f>
        <v>0.29166666666666669</v>
      </c>
    </row>
    <row r="246" spans="1:11" x14ac:dyDescent="0.7">
      <c r="A246" s="1" t="str">
        <f ca="1">判定処理!Q248</f>
        <v>×</v>
      </c>
      <c r="B246" s="1" t="str">
        <f>判定処理!A248</f>
        <v>No.0245</v>
      </c>
      <c r="C246" s="1">
        <f>判定処理!C248</f>
        <v>3</v>
      </c>
      <c r="D246" s="1" t="str">
        <f>判定処理!B248</f>
        <v>日本海側の岩場</v>
      </c>
      <c r="E246" s="1">
        <f>判定処理!D248</f>
        <v>0</v>
      </c>
      <c r="F246" s="1" t="str">
        <f ca="1">判定処理!R248</f>
        <v>-</v>
      </c>
      <c r="G246" s="11" t="str">
        <f ca="1">判定処理!V248</f>
        <v>-</v>
      </c>
      <c r="H246" s="1">
        <f>判定処理!E248</f>
        <v>615</v>
      </c>
      <c r="I246" s="1">
        <f>判定処理!H248</f>
        <v>831</v>
      </c>
      <c r="J246" s="3">
        <f>判定処理!I248</f>
        <v>0.75</v>
      </c>
      <c r="K246" s="3">
        <f>判定処理!L248</f>
        <v>8.3333333333333329E-2</v>
      </c>
    </row>
    <row r="247" spans="1:11" x14ac:dyDescent="0.7">
      <c r="A247" s="1" t="str">
        <f ca="1">判定処理!Q249</f>
        <v>◎</v>
      </c>
      <c r="B247" s="1" t="str">
        <f>判定処理!A249</f>
        <v>No.0246</v>
      </c>
      <c r="C247" s="1">
        <f>判定処理!C249</f>
        <v>1</v>
      </c>
      <c r="D247" s="1" t="str">
        <f>判定処理!B249</f>
        <v>日本海側の船上</v>
      </c>
      <c r="E247" s="1">
        <f>判定処理!D249</f>
        <v>0</v>
      </c>
      <c r="F247" s="1">
        <f ca="1">判定処理!R249</f>
        <v>94</v>
      </c>
      <c r="G247" s="11">
        <f ca="1">判定処理!V249</f>
        <v>5.3358796261212538E-3</v>
      </c>
      <c r="H247" s="1">
        <f>判定処理!E249</f>
        <v>101</v>
      </c>
      <c r="I247" s="1">
        <f>判定処理!H249</f>
        <v>1231</v>
      </c>
      <c r="J247" s="3">
        <f>判定処理!I249</f>
        <v>0.375</v>
      </c>
      <c r="K247" s="3">
        <f>判定処理!L249</f>
        <v>0.58333333333333337</v>
      </c>
    </row>
    <row r="248" spans="1:11" x14ac:dyDescent="0.7">
      <c r="A248" s="1" t="str">
        <f ca="1">判定処理!Q250</f>
        <v>◎</v>
      </c>
      <c r="B248" s="1" t="str">
        <f>判定処理!A250</f>
        <v>No.0247</v>
      </c>
      <c r="C248" s="1">
        <f>判定処理!C250</f>
        <v>1</v>
      </c>
      <c r="D248" s="1" t="str">
        <f>判定処理!B250</f>
        <v>日本海側の岩場</v>
      </c>
      <c r="E248" s="1">
        <f>判定処理!D250</f>
        <v>0</v>
      </c>
      <c r="F248" s="1">
        <f ca="1">判定処理!R250</f>
        <v>94</v>
      </c>
      <c r="G248" s="11">
        <f ca="1">判定処理!V250</f>
        <v>0.25533587962612125</v>
      </c>
      <c r="H248" s="1">
        <f>判定処理!E250</f>
        <v>301</v>
      </c>
      <c r="I248" s="1">
        <f>判定処理!H250</f>
        <v>1231</v>
      </c>
      <c r="J248" s="3">
        <f>判定処理!I250</f>
        <v>0.29166666666666669</v>
      </c>
      <c r="K248" s="3">
        <f>判定処理!L250</f>
        <v>0.83333333333333337</v>
      </c>
    </row>
    <row r="249" spans="1:11" x14ac:dyDescent="0.7">
      <c r="A249" s="1" t="str">
        <f ca="1">判定処理!Q251</f>
        <v>◎</v>
      </c>
      <c r="B249" s="1" t="str">
        <f>判定処理!A251</f>
        <v>No.0248</v>
      </c>
      <c r="C249" s="1">
        <f>判定処理!C251</f>
        <v>2</v>
      </c>
      <c r="D249" s="1" t="str">
        <f>判定処理!B251</f>
        <v>日本海側の岩場</v>
      </c>
      <c r="E249" s="1">
        <f>判定処理!D251</f>
        <v>0</v>
      </c>
      <c r="F249" s="1">
        <f ca="1">判定処理!R251</f>
        <v>94</v>
      </c>
      <c r="G249" s="11">
        <f ca="1">判定処理!V251</f>
        <v>0.13033587962612125</v>
      </c>
      <c r="H249" s="1">
        <f>判定処理!E251</f>
        <v>101</v>
      </c>
      <c r="I249" s="1">
        <f>判定処理!H251</f>
        <v>1231</v>
      </c>
      <c r="J249" s="3">
        <f>判定処理!I251</f>
        <v>0.41666666666666669</v>
      </c>
      <c r="K249" s="3">
        <f>判定処理!L251</f>
        <v>0.70833333333333337</v>
      </c>
    </row>
    <row r="250" spans="1:11" x14ac:dyDescent="0.7">
      <c r="A250" s="1" t="str">
        <f ca="1">判定処理!Q252</f>
        <v>×</v>
      </c>
      <c r="B250" s="1" t="str">
        <f>判定処理!A252</f>
        <v>No.0249</v>
      </c>
      <c r="C250" s="1">
        <f>判定処理!C252</f>
        <v>2</v>
      </c>
      <c r="D250" s="1" t="str">
        <f>判定処理!B252</f>
        <v>日本海側の船上</v>
      </c>
      <c r="E250" s="1">
        <f>判定処理!D252</f>
        <v>0</v>
      </c>
      <c r="F250" s="1" t="str">
        <f ca="1">判定処理!R252</f>
        <v>-</v>
      </c>
      <c r="G250" s="11" t="str">
        <f ca="1">判定処理!V252</f>
        <v>-</v>
      </c>
      <c r="H250" s="1">
        <f>判定処理!E252</f>
        <v>1101</v>
      </c>
      <c r="I250" s="1">
        <f>判定処理!H252</f>
        <v>225</v>
      </c>
      <c r="J250" s="3">
        <f>判定処理!I252</f>
        <v>0.27083333333333331</v>
      </c>
      <c r="K250" s="3">
        <f>判定処理!L252</f>
        <v>0.55555555555555558</v>
      </c>
    </row>
    <row r="251" spans="1:11" x14ac:dyDescent="0.7">
      <c r="A251" s="1" t="str">
        <f ca="1">判定処理!Q253</f>
        <v>×</v>
      </c>
      <c r="B251" s="1" t="str">
        <f>判定処理!A253</f>
        <v>No.0250</v>
      </c>
      <c r="C251" s="1">
        <f>判定処理!C253</f>
        <v>3</v>
      </c>
      <c r="D251" s="1" t="str">
        <f>判定処理!B253</f>
        <v>日本海側の船上</v>
      </c>
      <c r="E251" s="1">
        <f>判定処理!D253</f>
        <v>0</v>
      </c>
      <c r="F251" s="1">
        <f ca="1">判定処理!R253</f>
        <v>63</v>
      </c>
      <c r="G251" s="11" t="str">
        <f ca="1">判定処理!V253</f>
        <v>-</v>
      </c>
      <c r="H251" s="1">
        <f>判定処理!E253</f>
        <v>701</v>
      </c>
      <c r="I251" s="1">
        <f>判定処理!H253</f>
        <v>1130</v>
      </c>
      <c r="J251" s="3">
        <f>判定処理!I253</f>
        <v>0.90972222222222221</v>
      </c>
      <c r="K251" s="3">
        <f>判定処理!L253</f>
        <v>7.6388888888888895E-2</v>
      </c>
    </row>
    <row r="252" spans="1:11" x14ac:dyDescent="0.7">
      <c r="A252" s="1" t="str">
        <f ca="1">判定処理!Q254</f>
        <v>◎</v>
      </c>
      <c r="B252" s="1" t="str">
        <f>判定処理!A254</f>
        <v>No.0251</v>
      </c>
      <c r="C252" s="1">
        <f>判定処理!C254</f>
        <v>2</v>
      </c>
      <c r="D252" s="1" t="str">
        <f>判定処理!B254</f>
        <v>太平洋側の南の島</v>
      </c>
      <c r="E252" s="1">
        <f>判定処理!D254</f>
        <v>0</v>
      </c>
      <c r="F252" s="1">
        <f ca="1">判定処理!R254</f>
        <v>94</v>
      </c>
      <c r="G252" s="11" t="str">
        <f ca="1">判定処理!V254</f>
        <v>いつでも</v>
      </c>
      <c r="H252" s="1">
        <f>判定処理!E254</f>
        <v>301</v>
      </c>
      <c r="I252" s="1">
        <f>判定処理!H254</f>
        <v>1231</v>
      </c>
      <c r="J252" s="3">
        <f>判定処理!I254</f>
        <v>0</v>
      </c>
      <c r="K252" s="3">
        <f>判定処理!L254</f>
        <v>0.99930555555555556</v>
      </c>
    </row>
    <row r="253" spans="1:11" x14ac:dyDescent="0.7">
      <c r="A253" s="1" t="str">
        <f ca="1">判定処理!Q255</f>
        <v>◎</v>
      </c>
      <c r="B253" s="1" t="str">
        <f>判定処理!A255</f>
        <v>No.0252</v>
      </c>
      <c r="C253" s="1">
        <f>判定処理!C255</f>
        <v>2</v>
      </c>
      <c r="D253" s="1" t="str">
        <f>判定処理!B255</f>
        <v>太平洋側の南の島</v>
      </c>
      <c r="E253" s="1">
        <f>判定処理!D255</f>
        <v>0</v>
      </c>
      <c r="F253" s="1">
        <f ca="1">判定処理!R255</f>
        <v>125</v>
      </c>
      <c r="G253" s="11">
        <f ca="1">判定処理!V255</f>
        <v>0.25533587962612125</v>
      </c>
      <c r="H253" s="1">
        <f>判定処理!E255</f>
        <v>301</v>
      </c>
      <c r="I253" s="1">
        <f>判定処理!H255</f>
        <v>131</v>
      </c>
      <c r="J253" s="3">
        <f>判定処理!I255</f>
        <v>0.125</v>
      </c>
      <c r="K253" s="3">
        <f>判定処理!L255</f>
        <v>0.83333333333333337</v>
      </c>
    </row>
    <row r="254" spans="1:11" x14ac:dyDescent="0.7">
      <c r="A254" s="1" t="str">
        <f ca="1">判定処理!Q256</f>
        <v>×</v>
      </c>
      <c r="B254" s="1" t="str">
        <f>判定処理!A256</f>
        <v>No.0253</v>
      </c>
      <c r="C254" s="1">
        <f>判定処理!C256</f>
        <v>1</v>
      </c>
      <c r="D254" s="1" t="str">
        <f>判定処理!B256</f>
        <v>日本海側の船上</v>
      </c>
      <c r="E254" s="1">
        <f>判定処理!D256</f>
        <v>0</v>
      </c>
      <c r="F254" s="1" t="str">
        <f ca="1">判定処理!R256</f>
        <v>-</v>
      </c>
      <c r="G254" s="11" t="str">
        <f ca="1">判定処理!V256</f>
        <v>-</v>
      </c>
      <c r="H254" s="1">
        <f>判定処理!E256</f>
        <v>615</v>
      </c>
      <c r="I254" s="1">
        <f>判定処理!H256</f>
        <v>831</v>
      </c>
      <c r="J254" s="3">
        <f>判定処理!I256</f>
        <v>0</v>
      </c>
      <c r="K254" s="3">
        <f>判定処理!L256</f>
        <v>0.99930555555555556</v>
      </c>
    </row>
    <row r="255" spans="1:11" x14ac:dyDescent="0.7">
      <c r="A255" s="1" t="str">
        <f ca="1">判定処理!Q257</f>
        <v>◎</v>
      </c>
      <c r="B255" s="1" t="str">
        <f>判定処理!A257</f>
        <v>No.0254</v>
      </c>
      <c r="C255" s="1">
        <f>判定処理!C257</f>
        <v>1</v>
      </c>
      <c r="D255" s="1" t="str">
        <f>判定処理!B257</f>
        <v>太平洋側の南の島</v>
      </c>
      <c r="E255" s="1">
        <f>判定処理!D257</f>
        <v>0</v>
      </c>
      <c r="F255" s="1">
        <f ca="1">判定処理!R257</f>
        <v>150</v>
      </c>
      <c r="G255" s="11">
        <f ca="1">判定処理!V257</f>
        <v>1.2280324070565674E-2</v>
      </c>
      <c r="H255" s="1">
        <f>判定処理!E257</f>
        <v>701</v>
      </c>
      <c r="I255" s="1">
        <f>判定処理!H257</f>
        <v>225</v>
      </c>
      <c r="J255" s="3">
        <f>判定処理!I257</f>
        <v>0.30555555555555552</v>
      </c>
      <c r="K255" s="3">
        <f>判定処理!L257</f>
        <v>0.59027777777777779</v>
      </c>
    </row>
    <row r="256" spans="1:11" x14ac:dyDescent="0.7">
      <c r="A256" s="1" t="str">
        <f ca="1">判定処理!Q258</f>
        <v>×</v>
      </c>
      <c r="B256" s="1" t="str">
        <f>判定処理!A258</f>
        <v>No.0255</v>
      </c>
      <c r="C256" s="1">
        <f>判定処理!C258</f>
        <v>4</v>
      </c>
      <c r="D256" s="1" t="str">
        <f>判定処理!B258</f>
        <v>日本海側の船上</v>
      </c>
      <c r="E256" s="1">
        <f>判定処理!D258</f>
        <v>0</v>
      </c>
      <c r="F256" s="1" t="str">
        <f ca="1">判定処理!R258</f>
        <v>-</v>
      </c>
      <c r="G256" s="11" t="str">
        <f ca="1">判定処理!V258</f>
        <v>-</v>
      </c>
      <c r="H256" s="1">
        <f>判定処理!E258</f>
        <v>1201</v>
      </c>
      <c r="I256" s="1">
        <f>判定処理!H258</f>
        <v>310</v>
      </c>
      <c r="J256" s="3">
        <f>判定処理!I258</f>
        <v>0.35416666666666669</v>
      </c>
      <c r="K256" s="3">
        <f>判定処理!L258</f>
        <v>0.63888888888888895</v>
      </c>
    </row>
    <row r="257" spans="1:11" x14ac:dyDescent="0.7">
      <c r="A257" s="1" t="str">
        <f ca="1">判定処理!Q259</f>
        <v>×</v>
      </c>
      <c r="B257" s="1" t="str">
        <f>判定処理!A259</f>
        <v>No.0256</v>
      </c>
      <c r="C257" s="1">
        <f>判定処理!C259</f>
        <v>2</v>
      </c>
      <c r="D257" s="1" t="str">
        <f>判定処理!B259</f>
        <v>太平洋側の南の島</v>
      </c>
      <c r="E257" s="1">
        <f>判定処理!D259</f>
        <v>0</v>
      </c>
      <c r="F257" s="1">
        <f ca="1">判定処理!R259</f>
        <v>33</v>
      </c>
      <c r="G257" s="11" t="str">
        <f ca="1">判定処理!V259</f>
        <v>-</v>
      </c>
      <c r="H257" s="1">
        <f>判定処理!E259</f>
        <v>501</v>
      </c>
      <c r="I257" s="1">
        <f>判定処理!H259</f>
        <v>1031</v>
      </c>
      <c r="J257" s="3">
        <f>判定処理!I259</f>
        <v>0.375</v>
      </c>
      <c r="K257" s="3">
        <f>判定処理!L259</f>
        <v>0.57638888888888895</v>
      </c>
    </row>
    <row r="258" spans="1:11" x14ac:dyDescent="0.7">
      <c r="A258" s="1" t="str">
        <f ca="1">判定処理!Q260</f>
        <v>◎</v>
      </c>
      <c r="B258" s="1" t="str">
        <f>判定処理!A260</f>
        <v>No.0257</v>
      </c>
      <c r="C258" s="1">
        <f>判定処理!C260</f>
        <v>4</v>
      </c>
      <c r="D258" s="1" t="str">
        <f>判定処理!B260</f>
        <v>太平洋側の南の島</v>
      </c>
      <c r="E258" s="1">
        <f>判定処理!D260</f>
        <v>0</v>
      </c>
      <c r="F258" s="1">
        <f ca="1">判定処理!R260</f>
        <v>33</v>
      </c>
      <c r="G258" s="11">
        <f ca="1">判定処理!V260</f>
        <v>0.11644699073723241</v>
      </c>
      <c r="H258" s="1">
        <f>判定処理!E260</f>
        <v>401</v>
      </c>
      <c r="I258" s="1">
        <f>判定処理!H260</f>
        <v>1031</v>
      </c>
      <c r="J258" s="3">
        <f>判定処理!I260</f>
        <v>0.4375</v>
      </c>
      <c r="K258" s="3">
        <f>判定処理!L260</f>
        <v>0.69444444444444453</v>
      </c>
    </row>
    <row r="259" spans="1:11" x14ac:dyDescent="0.7">
      <c r="A259" s="1" t="str">
        <f ca="1">判定処理!Q261</f>
        <v>×</v>
      </c>
      <c r="B259" s="1" t="str">
        <f>判定処理!A261</f>
        <v>No.0258</v>
      </c>
      <c r="C259" s="1">
        <f>判定処理!C261</f>
        <v>3</v>
      </c>
      <c r="D259" s="1" t="str">
        <f>判定処理!B261</f>
        <v>太平洋側の船上</v>
      </c>
      <c r="E259" s="1">
        <f>判定処理!D261</f>
        <v>0</v>
      </c>
      <c r="F259" s="1" t="str">
        <f ca="1">判定処理!R261</f>
        <v>-</v>
      </c>
      <c r="G259" s="11" t="str">
        <f ca="1">判定処理!V261</f>
        <v>-</v>
      </c>
      <c r="H259" s="1">
        <f>判定処理!E261</f>
        <v>1101</v>
      </c>
      <c r="I259" s="1">
        <f>判定処理!H261</f>
        <v>730</v>
      </c>
      <c r="J259" s="3">
        <f>判定処理!I261</f>
        <v>0.375</v>
      </c>
      <c r="K259" s="3">
        <f>判定処理!L261</f>
        <v>0.625</v>
      </c>
    </row>
    <row r="260" spans="1:11" x14ac:dyDescent="0.7">
      <c r="A260" s="1" t="str">
        <f ca="1">判定処理!Q262</f>
        <v>×</v>
      </c>
      <c r="B260" s="1" t="str">
        <f>判定処理!A262</f>
        <v>No.0259</v>
      </c>
      <c r="C260" s="1">
        <f>判定処理!C262</f>
        <v>4</v>
      </c>
      <c r="D260" s="1" t="str">
        <f>判定処理!B262</f>
        <v>太平洋側の船上</v>
      </c>
      <c r="E260" s="1">
        <f>判定処理!D262</f>
        <v>0</v>
      </c>
      <c r="F260" s="1" t="str">
        <f ca="1">判定処理!R262</f>
        <v>-</v>
      </c>
      <c r="G260" s="11" t="str">
        <f ca="1">判定処理!V262</f>
        <v>-</v>
      </c>
      <c r="H260" s="1">
        <f>判定処理!E262</f>
        <v>1201</v>
      </c>
      <c r="I260" s="1">
        <f>判定処理!H262</f>
        <v>430</v>
      </c>
      <c r="J260" s="3">
        <f>判定処理!I262</f>
        <v>0.25</v>
      </c>
      <c r="K260" s="3">
        <f>判定処理!L262</f>
        <v>0.50694444444444442</v>
      </c>
    </row>
    <row r="261" spans="1:11" x14ac:dyDescent="0.7">
      <c r="A261" s="1" t="str">
        <f ca="1">判定処理!Q263</f>
        <v>×</v>
      </c>
      <c r="B261" s="1" t="str">
        <f>判定処理!A263</f>
        <v>No.0260</v>
      </c>
      <c r="C261" s="1">
        <f>判定処理!C263</f>
        <v>4</v>
      </c>
      <c r="D261" s="1" t="str">
        <f>判定処理!B263</f>
        <v>日本海側の船上</v>
      </c>
      <c r="E261" s="1">
        <f>判定処理!D263</f>
        <v>0</v>
      </c>
      <c r="F261" s="1" t="str">
        <f ca="1">判定処理!R263</f>
        <v>-</v>
      </c>
      <c r="G261" s="11" t="str">
        <f ca="1">判定処理!V263</f>
        <v>-</v>
      </c>
      <c r="H261" s="1">
        <f>判定処理!E263</f>
        <v>1201</v>
      </c>
      <c r="I261" s="1">
        <f>判定処理!H263</f>
        <v>430</v>
      </c>
      <c r="J261" s="3">
        <f>判定処理!I263</f>
        <v>0</v>
      </c>
      <c r="K261" s="3">
        <f>判定処理!L263</f>
        <v>0.99930555555555556</v>
      </c>
    </row>
    <row r="262" spans="1:11" x14ac:dyDescent="0.7">
      <c r="A262" s="1" t="str">
        <f ca="1">判定処理!Q264</f>
        <v>×</v>
      </c>
      <c r="B262" s="1" t="str">
        <f>判定処理!A264</f>
        <v>No.0261</v>
      </c>
      <c r="C262" s="1">
        <f>判定処理!C264</f>
        <v>4</v>
      </c>
      <c r="D262" s="1" t="str">
        <f>判定処理!B264</f>
        <v>日本海側の岩場</v>
      </c>
      <c r="E262" s="1">
        <f>判定処理!D264</f>
        <v>0</v>
      </c>
      <c r="F262" s="1" t="str">
        <f ca="1">判定処理!R264</f>
        <v>-</v>
      </c>
      <c r="G262" s="11" t="str">
        <f ca="1">判定処理!V264</f>
        <v>-</v>
      </c>
      <c r="H262" s="1">
        <f>判定処理!E264</f>
        <v>1201</v>
      </c>
      <c r="I262" s="1">
        <f>判定処理!H264</f>
        <v>430</v>
      </c>
      <c r="J262" s="3">
        <f>判定処理!I264</f>
        <v>0.35416666666666669</v>
      </c>
      <c r="K262" s="3">
        <f>判定処理!L264</f>
        <v>0.63888888888888895</v>
      </c>
    </row>
    <row r="263" spans="1:11" x14ac:dyDescent="0.7">
      <c r="A263" s="1" t="str">
        <f ca="1">判定処理!Q265</f>
        <v>×</v>
      </c>
      <c r="B263" s="1" t="str">
        <f>判定処理!A265</f>
        <v>No.0262</v>
      </c>
      <c r="C263" s="1">
        <f>判定処理!C265</f>
        <v>3</v>
      </c>
      <c r="D263" s="1" t="str">
        <f>判定処理!B265</f>
        <v>太平洋側の船上</v>
      </c>
      <c r="E263" s="1">
        <f>判定処理!D265</f>
        <v>0</v>
      </c>
      <c r="F263" s="1">
        <f ca="1">判定処理!R265</f>
        <v>94</v>
      </c>
      <c r="G263" s="11" t="str">
        <f ca="1">判定処理!V265</f>
        <v>-</v>
      </c>
      <c r="H263" s="1">
        <f>判定処理!E265</f>
        <v>101</v>
      </c>
      <c r="I263" s="1">
        <f>判定処理!H265</f>
        <v>1231</v>
      </c>
      <c r="J263" s="3">
        <f>判定処理!I265</f>
        <v>0.70138888888888884</v>
      </c>
      <c r="K263" s="3">
        <f>判定処理!L265</f>
        <v>0.90972222222222221</v>
      </c>
    </row>
    <row r="264" spans="1:11" x14ac:dyDescent="0.7">
      <c r="A264" s="1" t="str">
        <f ca="1">判定処理!Q266</f>
        <v>×</v>
      </c>
      <c r="B264" s="1" t="str">
        <f>判定処理!A266</f>
        <v>No.0263</v>
      </c>
      <c r="C264" s="1">
        <f>判定処理!C266</f>
        <v>1</v>
      </c>
      <c r="D264" s="1" t="str">
        <f>判定処理!B266</f>
        <v>太平洋側の船上</v>
      </c>
      <c r="E264" s="1">
        <f>判定処理!D266</f>
        <v>0</v>
      </c>
      <c r="F264" s="1">
        <f ca="1">判定処理!R266</f>
        <v>59</v>
      </c>
      <c r="G264" s="11" t="str">
        <f ca="1">判定処理!V266</f>
        <v>-</v>
      </c>
      <c r="H264" s="1">
        <f>判定処理!E266</f>
        <v>408</v>
      </c>
      <c r="I264" s="1">
        <f>判定処理!H266</f>
        <v>1126</v>
      </c>
      <c r="J264" s="3">
        <f>判定処理!I266</f>
        <v>0.78472222222222221</v>
      </c>
      <c r="K264" s="3">
        <f>判定処理!L266</f>
        <v>0.91666666666666663</v>
      </c>
    </row>
    <row r="265" spans="1:11" x14ac:dyDescent="0.7">
      <c r="A265" s="1" t="str">
        <f ca="1">判定処理!Q267</f>
        <v>×</v>
      </c>
      <c r="B265" s="1" t="str">
        <f>判定処理!A267</f>
        <v>No.0264</v>
      </c>
      <c r="C265" s="1">
        <f>判定処理!C267</f>
        <v>3</v>
      </c>
      <c r="D265" s="1" t="str">
        <f>判定処理!B267</f>
        <v>太平洋側の船上</v>
      </c>
      <c r="E265" s="1">
        <f>判定処理!D267</f>
        <v>0</v>
      </c>
      <c r="F265" s="1" t="str">
        <f ca="1">判定処理!R267</f>
        <v>-</v>
      </c>
      <c r="G265" s="11" t="str">
        <f ca="1">判定処理!V267</f>
        <v>-</v>
      </c>
      <c r="H265" s="1">
        <f>判定処理!E267</f>
        <v>1201</v>
      </c>
      <c r="I265" s="1">
        <f>判定処理!H267</f>
        <v>430</v>
      </c>
      <c r="J265" s="3">
        <f>判定処理!I267</f>
        <v>0.22222222222222221</v>
      </c>
      <c r="K265" s="3">
        <f>判定処理!L267</f>
        <v>0.47222222222222227</v>
      </c>
    </row>
    <row r="266" spans="1:11" x14ac:dyDescent="0.7">
      <c r="A266" s="1" t="str">
        <f ca="1">判定処理!Q268</f>
        <v>×</v>
      </c>
      <c r="B266" s="1" t="str">
        <f>判定処理!A268</f>
        <v>No.0265</v>
      </c>
      <c r="C266" s="1">
        <f>判定処理!C268</f>
        <v>3</v>
      </c>
      <c r="D266" s="1" t="str">
        <f>判定処理!B268</f>
        <v>太平洋側の南の島</v>
      </c>
      <c r="E266" s="1">
        <f>判定処理!D268</f>
        <v>0</v>
      </c>
      <c r="F266" s="1" t="str">
        <f ca="1">判定処理!R268</f>
        <v>-</v>
      </c>
      <c r="G266" s="11" t="str">
        <f ca="1">判定処理!V268</f>
        <v>-</v>
      </c>
      <c r="H266" s="1">
        <f>判定処理!E268</f>
        <v>1207</v>
      </c>
      <c r="I266" s="1">
        <f>判定処理!H268</f>
        <v>430</v>
      </c>
      <c r="J266" s="3">
        <f>判定処理!I268</f>
        <v>0.22222222222222221</v>
      </c>
      <c r="K266" s="3">
        <f>判定処理!L268</f>
        <v>0.47222222222222227</v>
      </c>
    </row>
    <row r="267" spans="1:11" x14ac:dyDescent="0.7">
      <c r="A267" s="1" t="str">
        <f ca="1">判定処理!Q269</f>
        <v>×</v>
      </c>
      <c r="B267" s="1" t="str">
        <f>判定処理!A269</f>
        <v>No.0266</v>
      </c>
      <c r="C267" s="1">
        <f>判定処理!C269</f>
        <v>3</v>
      </c>
      <c r="D267" s="1" t="str">
        <f>判定処理!B269</f>
        <v>日本海側の岩場</v>
      </c>
      <c r="E267" s="1">
        <f>判定処理!D269</f>
        <v>0</v>
      </c>
      <c r="F267" s="1" t="str">
        <f ca="1">判定処理!R269</f>
        <v>-</v>
      </c>
      <c r="G267" s="11" t="str">
        <f ca="1">判定処理!V269</f>
        <v>-</v>
      </c>
      <c r="H267" s="1">
        <f>判定処理!E269</f>
        <v>402</v>
      </c>
      <c r="I267" s="1">
        <f>判定処理!H269</f>
        <v>725</v>
      </c>
      <c r="J267" s="3">
        <f>判定処理!I269</f>
        <v>0</v>
      </c>
      <c r="K267" s="3">
        <f>判定処理!L269</f>
        <v>0.99930555555555556</v>
      </c>
    </row>
    <row r="268" spans="1:11" x14ac:dyDescent="0.7">
      <c r="A268" s="1" t="str">
        <f ca="1">判定処理!Q270</f>
        <v>×</v>
      </c>
      <c r="B268" s="1" t="str">
        <f>判定処理!A270</f>
        <v>No.0267</v>
      </c>
      <c r="C268" s="1">
        <f>判定処理!C270</f>
        <v>1</v>
      </c>
      <c r="D268" s="1" t="str">
        <f>判定処理!B270</f>
        <v>太平洋側の船上</v>
      </c>
      <c r="E268" s="1">
        <f>判定処理!D270</f>
        <v>0</v>
      </c>
      <c r="F268" s="1">
        <f ca="1">判定処理!R270</f>
        <v>63</v>
      </c>
      <c r="G268" s="11" t="str">
        <f ca="1">判定処理!V270</f>
        <v>-</v>
      </c>
      <c r="H268" s="1">
        <f>判定処理!E270</f>
        <v>701</v>
      </c>
      <c r="I268" s="1">
        <f>判定処理!H270</f>
        <v>1130</v>
      </c>
      <c r="J268" s="3">
        <f>判定処理!I270</f>
        <v>0.33333333333333331</v>
      </c>
      <c r="K268" s="3">
        <f>判定処理!L270</f>
        <v>0.45833333333333331</v>
      </c>
    </row>
    <row r="269" spans="1:11" x14ac:dyDescent="0.7">
      <c r="A269" s="1" t="str">
        <f ca="1">判定処理!Q271</f>
        <v>◎</v>
      </c>
      <c r="B269" s="1" t="str">
        <f>判定処理!A271</f>
        <v>No.0268</v>
      </c>
      <c r="C269" s="1">
        <f>判定処理!C271</f>
        <v>2</v>
      </c>
      <c r="D269" s="1" t="str">
        <f>判定処理!B271</f>
        <v>太平洋側の南の島</v>
      </c>
      <c r="E269" s="1">
        <f>判定処理!D271</f>
        <v>0</v>
      </c>
      <c r="F269" s="1">
        <f ca="1">判定処理!R271</f>
        <v>168</v>
      </c>
      <c r="G269" s="11">
        <f ca="1">判定処理!V271</f>
        <v>0.10950254629278788</v>
      </c>
      <c r="H269" s="1">
        <f>判定処理!E271</f>
        <v>915</v>
      </c>
      <c r="I269" s="1">
        <f>判定処理!H271</f>
        <v>315</v>
      </c>
      <c r="J269" s="3">
        <f>判定処理!I271</f>
        <v>0.22222222222222221</v>
      </c>
      <c r="K269" s="3">
        <f>判定処理!L271</f>
        <v>0.6875</v>
      </c>
    </row>
    <row r="270" spans="1:11" x14ac:dyDescent="0.7">
      <c r="A270" s="1" t="str">
        <f ca="1">判定処理!Q272</f>
        <v>×</v>
      </c>
      <c r="B270" s="1" t="str">
        <f>判定処理!A272</f>
        <v>No.0269</v>
      </c>
      <c r="C270" s="1">
        <f>判定処理!C272</f>
        <v>1</v>
      </c>
      <c r="D270" s="1" t="str">
        <f>判定処理!B272</f>
        <v>日本海側の船上</v>
      </c>
      <c r="E270" s="1">
        <f>判定処理!D272</f>
        <v>0</v>
      </c>
      <c r="F270" s="1">
        <f ca="1">判定処理!R272</f>
        <v>94</v>
      </c>
      <c r="G270" s="11" t="str">
        <f ca="1">判定処理!V272</f>
        <v>-</v>
      </c>
      <c r="H270" s="1">
        <f>判定処理!E272</f>
        <v>101</v>
      </c>
      <c r="I270" s="1">
        <f>判定処理!H272</f>
        <v>1231</v>
      </c>
      <c r="J270" s="3">
        <f>判定処理!I272</f>
        <v>0.85416666666666663</v>
      </c>
      <c r="K270" s="3">
        <f>判定処理!L272</f>
        <v>0.9375</v>
      </c>
    </row>
    <row r="271" spans="1:11" x14ac:dyDescent="0.7">
      <c r="A271" s="1" t="str">
        <f ca="1">判定処理!Q273</f>
        <v>×</v>
      </c>
      <c r="B271" s="1" t="str">
        <f>判定処理!A273</f>
        <v>No.0270</v>
      </c>
      <c r="C271" s="1">
        <f>判定処理!C273</f>
        <v>3</v>
      </c>
      <c r="D271" s="1" t="str">
        <f>判定処理!B273</f>
        <v>太平洋側の南の島</v>
      </c>
      <c r="E271" s="1">
        <f>判定処理!D273</f>
        <v>0</v>
      </c>
      <c r="F271" s="1">
        <f ca="1">判定処理!R273</f>
        <v>94</v>
      </c>
      <c r="G271" s="11" t="str">
        <f ca="1">判定処理!V273</f>
        <v>-</v>
      </c>
      <c r="H271" s="1">
        <f>判定処理!E273</f>
        <v>401</v>
      </c>
      <c r="I271" s="1">
        <f>判定処理!H273</f>
        <v>1231</v>
      </c>
      <c r="J271" s="3">
        <f>判定処理!I273</f>
        <v>0.14583333333333334</v>
      </c>
      <c r="K271" s="3">
        <f>判定処理!L273</f>
        <v>0.53472222222222221</v>
      </c>
    </row>
    <row r="272" spans="1:11" x14ac:dyDescent="0.7">
      <c r="A272" s="1" t="str">
        <f ca="1">判定処理!Q274</f>
        <v>×</v>
      </c>
      <c r="B272" s="1" t="str">
        <f>判定処理!A274</f>
        <v>No.0271</v>
      </c>
      <c r="C272" s="1">
        <f>判定処理!C274</f>
        <v>2</v>
      </c>
      <c r="D272" s="1" t="str">
        <f>判定処理!B274</f>
        <v>太平洋側の船上</v>
      </c>
      <c r="E272" s="1">
        <f>判定処理!D274</f>
        <v>0</v>
      </c>
      <c r="F272" s="1" t="str">
        <f ca="1">判定処理!R274</f>
        <v>-</v>
      </c>
      <c r="G272" s="11" t="str">
        <f ca="1">判定処理!V274</f>
        <v>-</v>
      </c>
      <c r="H272" s="1">
        <f>判定処理!E274</f>
        <v>1201</v>
      </c>
      <c r="I272" s="1">
        <f>判定処理!H274</f>
        <v>530</v>
      </c>
      <c r="J272" s="3">
        <f>判定処理!I274</f>
        <v>0.72916666666666663</v>
      </c>
      <c r="K272" s="3">
        <f>判定処理!L274</f>
        <v>0.8125</v>
      </c>
    </row>
    <row r="273" spans="1:11" x14ac:dyDescent="0.7">
      <c r="A273" s="1" t="str">
        <f ca="1">判定処理!Q275</f>
        <v>×</v>
      </c>
      <c r="B273" s="1" t="str">
        <f>判定処理!A275</f>
        <v>No.0272</v>
      </c>
      <c r="C273" s="1">
        <f>判定処理!C275</f>
        <v>3</v>
      </c>
      <c r="D273" s="1" t="str">
        <f>判定処理!B275</f>
        <v>日本海側の岩場</v>
      </c>
      <c r="E273" s="1">
        <f>判定処理!D275</f>
        <v>0</v>
      </c>
      <c r="F273" s="1" t="str">
        <f ca="1">判定処理!R275</f>
        <v>-</v>
      </c>
      <c r="G273" s="11" t="str">
        <f ca="1">判定処理!V275</f>
        <v>-</v>
      </c>
      <c r="H273" s="1">
        <f>判定処理!E275</f>
        <v>301</v>
      </c>
      <c r="I273" s="1">
        <f>判定処理!H275</f>
        <v>831</v>
      </c>
      <c r="J273" s="3">
        <f>判定処理!I275</f>
        <v>0.14583333333333334</v>
      </c>
      <c r="K273" s="3">
        <f>判定処理!L275</f>
        <v>0.53472222222222221</v>
      </c>
    </row>
    <row r="274" spans="1:11" x14ac:dyDescent="0.7">
      <c r="A274" s="1" t="str">
        <f ca="1">判定処理!Q276</f>
        <v>◎</v>
      </c>
      <c r="B274" s="1" t="str">
        <f>判定処理!A276</f>
        <v>No.0273</v>
      </c>
      <c r="C274" s="1">
        <f>判定処理!C276</f>
        <v>3</v>
      </c>
      <c r="D274" s="1" t="str">
        <f>判定処理!B276</f>
        <v>太平洋側の南の島</v>
      </c>
      <c r="E274" s="1">
        <f>判定処理!D276</f>
        <v>0</v>
      </c>
      <c r="F274" s="1">
        <f ca="1">判定処理!R276</f>
        <v>33</v>
      </c>
      <c r="G274" s="11">
        <f ca="1">判定処理!V276</f>
        <v>0.21366921295945451</v>
      </c>
      <c r="H274" s="1">
        <f>判定処理!E276</f>
        <v>701</v>
      </c>
      <c r="I274" s="1">
        <f>判定処理!H276</f>
        <v>1031</v>
      </c>
      <c r="J274" s="3">
        <f>判定処理!I276</f>
        <v>0.45833333333333331</v>
      </c>
      <c r="K274" s="3">
        <f>判定処理!L276</f>
        <v>0.79166666666666663</v>
      </c>
    </row>
    <row r="275" spans="1:11" x14ac:dyDescent="0.7">
      <c r="A275" s="1" t="str">
        <f ca="1">判定処理!Q277</f>
        <v>◎</v>
      </c>
      <c r="B275" s="1" t="str">
        <f>判定処理!A277</f>
        <v>No.0274</v>
      </c>
      <c r="C275" s="1">
        <f>判定処理!C277</f>
        <v>2</v>
      </c>
      <c r="D275" s="1" t="str">
        <f>判定処理!B277</f>
        <v>太平洋側の船上</v>
      </c>
      <c r="E275" s="1">
        <f>判定処理!D277</f>
        <v>0</v>
      </c>
      <c r="F275" s="1">
        <f ca="1">判定処理!R277</f>
        <v>140</v>
      </c>
      <c r="G275" s="11">
        <f ca="1">判定処理!V277</f>
        <v>0.22755810184834335</v>
      </c>
      <c r="H275" s="1">
        <f>判定処理!E277</f>
        <v>915</v>
      </c>
      <c r="I275" s="1">
        <f>判定処理!H277</f>
        <v>215</v>
      </c>
      <c r="J275" s="3">
        <f>判定処理!I277</f>
        <v>0.45833333333333331</v>
      </c>
      <c r="K275" s="3">
        <f>判定処理!L277</f>
        <v>0.80555555555555547</v>
      </c>
    </row>
    <row r="276" spans="1:11" x14ac:dyDescent="0.7">
      <c r="A276" s="1" t="str">
        <f ca="1">判定処理!Q278</f>
        <v>◎</v>
      </c>
      <c r="B276" s="1" t="str">
        <f>判定処理!A278</f>
        <v>No.0275</v>
      </c>
      <c r="C276" s="1">
        <f>判定処理!C278</f>
        <v>3</v>
      </c>
      <c r="D276" s="1" t="str">
        <f>判定処理!B278</f>
        <v>太平洋側の船上</v>
      </c>
      <c r="E276" s="1">
        <f>判定処理!D278</f>
        <v>0</v>
      </c>
      <c r="F276" s="1">
        <f ca="1">判定処理!R278</f>
        <v>150</v>
      </c>
      <c r="G276" s="11">
        <f ca="1">判定処理!V278</f>
        <v>0.10950254629278788</v>
      </c>
      <c r="H276" s="1">
        <f>判定処理!E278</f>
        <v>901</v>
      </c>
      <c r="I276" s="1">
        <f>判定処理!H278</f>
        <v>225</v>
      </c>
      <c r="J276" s="3">
        <f>判定処理!I278</f>
        <v>0.40972222222222227</v>
      </c>
      <c r="K276" s="3">
        <f>判定処理!L278</f>
        <v>0.6875</v>
      </c>
    </row>
    <row r="277" spans="1:11" x14ac:dyDescent="0.7">
      <c r="A277" s="1" t="str">
        <f ca="1">判定処理!Q279</f>
        <v>◎</v>
      </c>
      <c r="B277" s="1" t="str">
        <f>判定処理!A279</f>
        <v>No.0276</v>
      </c>
      <c r="C277" s="1">
        <f>判定処理!C279</f>
        <v>3</v>
      </c>
      <c r="D277" s="1" t="str">
        <f>判定処理!B279</f>
        <v>太平洋側の船上</v>
      </c>
      <c r="E277" s="1">
        <f>判定処理!D279</f>
        <v>0</v>
      </c>
      <c r="F277" s="1">
        <f ca="1">判定処理!R279</f>
        <v>140</v>
      </c>
      <c r="G277" s="11" t="str">
        <f ca="1">判定処理!V279</f>
        <v>いつでも</v>
      </c>
      <c r="H277" s="1">
        <f>判定処理!E279</f>
        <v>915</v>
      </c>
      <c r="I277" s="1">
        <f>判定処理!H279</f>
        <v>215</v>
      </c>
      <c r="J277" s="3">
        <f>判定処理!I279</f>
        <v>0</v>
      </c>
      <c r="K277" s="3">
        <f>判定処理!L279</f>
        <v>0.99930555555555556</v>
      </c>
    </row>
    <row r="278" spans="1:11" x14ac:dyDescent="0.7">
      <c r="A278" s="1" t="str">
        <f ca="1">判定処理!Q280</f>
        <v>◎</v>
      </c>
      <c r="B278" s="1" t="str">
        <f>判定処理!A280</f>
        <v>No.0277</v>
      </c>
      <c r="C278" s="1">
        <f>判定処理!C280</f>
        <v>2</v>
      </c>
      <c r="D278" s="1" t="str">
        <f>判定処理!B280</f>
        <v>森の渓流</v>
      </c>
      <c r="E278" s="1">
        <f>判定処理!D280</f>
        <v>0</v>
      </c>
      <c r="F278" s="1">
        <f ca="1">判定処理!R280</f>
        <v>2</v>
      </c>
      <c r="G278" s="11">
        <f ca="1">判定処理!V280</f>
        <v>7.4780324070565674E-2</v>
      </c>
      <c r="H278" s="1">
        <f>判定処理!E280</f>
        <v>301</v>
      </c>
      <c r="I278" s="1">
        <f>判定処理!H280</f>
        <v>930</v>
      </c>
      <c r="J278" s="3">
        <f>判定処理!I280</f>
        <v>0.2638888888888889</v>
      </c>
      <c r="K278" s="3">
        <f>判定処理!L280</f>
        <v>0.65277777777777779</v>
      </c>
    </row>
    <row r="279" spans="1:11" x14ac:dyDescent="0.7">
      <c r="A279" s="1" t="str">
        <f ca="1">判定処理!Q281</f>
        <v>×</v>
      </c>
      <c r="B279" s="1" t="str">
        <f>判定処理!A281</f>
        <v>No.0278</v>
      </c>
      <c r="C279" s="1">
        <f>判定処理!C281</f>
        <v>2</v>
      </c>
      <c r="D279" s="1" t="str">
        <f>判定処理!B281</f>
        <v>森の渓流</v>
      </c>
      <c r="E279" s="1">
        <f>判定処理!D281</f>
        <v>0</v>
      </c>
      <c r="F279" s="1" t="str">
        <f ca="1">判定処理!R281</f>
        <v>-</v>
      </c>
      <c r="G279" s="11" t="str">
        <f ca="1">判定処理!V281</f>
        <v>-</v>
      </c>
      <c r="H279" s="1">
        <f>判定処理!E281</f>
        <v>1001</v>
      </c>
      <c r="I279" s="1">
        <f>判定処理!H281</f>
        <v>430</v>
      </c>
      <c r="J279" s="3">
        <f>判定処理!I281</f>
        <v>0</v>
      </c>
      <c r="K279" s="3">
        <f>判定処理!L281</f>
        <v>0.99930555555555556</v>
      </c>
    </row>
    <row r="280" spans="1:11" x14ac:dyDescent="0.7">
      <c r="A280" s="1" t="str">
        <f ca="1">判定処理!Q282</f>
        <v>◎</v>
      </c>
      <c r="B280" s="1" t="str">
        <f>判定処理!A282</f>
        <v>No.0279</v>
      </c>
      <c r="C280" s="1">
        <f>判定処理!C282</f>
        <v>1</v>
      </c>
      <c r="D280" s="1" t="str">
        <f>判定処理!B282</f>
        <v>森の渓流</v>
      </c>
      <c r="E280" s="1">
        <f>判定処理!D282</f>
        <v>0</v>
      </c>
      <c r="F280" s="1">
        <f ca="1">判定処理!R282</f>
        <v>32</v>
      </c>
      <c r="G280" s="11" t="str">
        <f ca="1">判定処理!V282</f>
        <v>いつでも</v>
      </c>
      <c r="H280" s="1">
        <f>判定処理!E282</f>
        <v>301</v>
      </c>
      <c r="I280" s="1">
        <f>判定処理!H282</f>
        <v>1030</v>
      </c>
      <c r="J280" s="3">
        <f>判定処理!I282</f>
        <v>0</v>
      </c>
      <c r="K280" s="3">
        <f>判定処理!L282</f>
        <v>0.99930555555555556</v>
      </c>
    </row>
    <row r="281" spans="1:11" x14ac:dyDescent="0.7">
      <c r="A281" s="1" t="str">
        <f ca="1">判定処理!Q283</f>
        <v>×</v>
      </c>
      <c r="B281" s="1" t="str">
        <f>判定処理!A283</f>
        <v>No.0280</v>
      </c>
      <c r="C281" s="1">
        <f>判定処理!C283</f>
        <v>2</v>
      </c>
      <c r="D281" s="1" t="str">
        <f>判定処理!B283</f>
        <v>森の渓流</v>
      </c>
      <c r="E281" s="1">
        <f>判定処理!D283</f>
        <v>0</v>
      </c>
      <c r="F281" s="1" t="str">
        <f ca="1">判定処理!R283</f>
        <v>-</v>
      </c>
      <c r="G281" s="11" t="str">
        <f ca="1">判定処理!V283</f>
        <v>-</v>
      </c>
      <c r="H281" s="1">
        <f>判定処理!E283</f>
        <v>520</v>
      </c>
      <c r="I281" s="1">
        <f>判定処理!H283</f>
        <v>831</v>
      </c>
      <c r="J281" s="3">
        <f>判定処理!I283</f>
        <v>0</v>
      </c>
      <c r="K281" s="3">
        <f>判定処理!L283</f>
        <v>0.99930555555555556</v>
      </c>
    </row>
    <row r="282" spans="1:11" x14ac:dyDescent="0.7">
      <c r="A282" s="1" t="str">
        <f ca="1">判定処理!Q284</f>
        <v>◎</v>
      </c>
      <c r="B282" s="1" t="str">
        <f>判定処理!A284</f>
        <v>No.0281</v>
      </c>
      <c r="C282" s="1">
        <f>判定処理!C284</f>
        <v>3</v>
      </c>
      <c r="D282" s="1" t="str">
        <f>判定処理!B284</f>
        <v>森の渓流</v>
      </c>
      <c r="E282" s="1">
        <f>判定処理!D284</f>
        <v>0</v>
      </c>
      <c r="F282" s="1">
        <f ca="1">判定処理!R284</f>
        <v>2</v>
      </c>
      <c r="G282" s="11">
        <f ca="1">判定処理!V284</f>
        <v>6.7835879626121254E-2</v>
      </c>
      <c r="H282" s="1">
        <f>判定処理!E284</f>
        <v>301</v>
      </c>
      <c r="I282" s="1">
        <f>判定処理!H284</f>
        <v>930</v>
      </c>
      <c r="J282" s="3">
        <f>判定処理!I284</f>
        <v>0.50694444444444442</v>
      </c>
      <c r="K282" s="3">
        <f>判定処理!L284</f>
        <v>0.64583333333333337</v>
      </c>
    </row>
    <row r="283" spans="1:11" x14ac:dyDescent="0.7">
      <c r="A283" s="1" t="str">
        <f ca="1">判定処理!Q285</f>
        <v>×</v>
      </c>
      <c r="B283" s="1" t="str">
        <f>判定処理!A285</f>
        <v>No.0282</v>
      </c>
      <c r="C283" s="1">
        <f>判定処理!C285</f>
        <v>1</v>
      </c>
      <c r="D283" s="1" t="str">
        <f>判定処理!B285</f>
        <v>森の渓流</v>
      </c>
      <c r="E283" s="1">
        <f>判定処理!D285</f>
        <v>0</v>
      </c>
      <c r="F283" s="1" t="str">
        <f ca="1">判定処理!R285</f>
        <v>-</v>
      </c>
      <c r="G283" s="11" t="str">
        <f ca="1">判定処理!V285</f>
        <v>-</v>
      </c>
      <c r="H283" s="1">
        <f>判定処理!E285</f>
        <v>320</v>
      </c>
      <c r="I283" s="1">
        <f>判定処理!H285</f>
        <v>910</v>
      </c>
      <c r="J283" s="3">
        <f>判定処理!I285</f>
        <v>0</v>
      </c>
      <c r="K283" s="3">
        <f>判定処理!L285</f>
        <v>0.99930555555555556</v>
      </c>
    </row>
    <row r="284" spans="1:11" x14ac:dyDescent="0.7">
      <c r="A284" s="1" t="str">
        <f ca="1">判定処理!Q286</f>
        <v>◎</v>
      </c>
      <c r="B284" s="1" t="str">
        <f>判定処理!A286</f>
        <v>No.0283</v>
      </c>
      <c r="C284" s="1">
        <f>判定処理!C286</f>
        <v>1</v>
      </c>
      <c r="D284" s="1" t="str">
        <f>判定処理!B286</f>
        <v>森の渓流</v>
      </c>
      <c r="E284" s="1">
        <f>判定処理!D286</f>
        <v>0</v>
      </c>
      <c r="F284" s="1">
        <f ca="1">判定処理!R286</f>
        <v>94</v>
      </c>
      <c r="G284" s="11">
        <f ca="1">判定処理!V286</f>
        <v>4.7002546292787883E-2</v>
      </c>
      <c r="H284" s="1">
        <f>判定処理!E286</f>
        <v>101</v>
      </c>
      <c r="I284" s="1">
        <f>判定処理!H286</f>
        <v>1231</v>
      </c>
      <c r="J284" s="3">
        <f>判定処理!I286</f>
        <v>0.33333333333333331</v>
      </c>
      <c r="K284" s="3">
        <f>判定処理!L286</f>
        <v>0.625</v>
      </c>
    </row>
    <row r="285" spans="1:11" x14ac:dyDescent="0.7">
      <c r="A285" s="1" t="str">
        <f ca="1">判定処理!Q287</f>
        <v>◎</v>
      </c>
      <c r="B285" s="1" t="str">
        <f>判定処理!A287</f>
        <v>No.0284</v>
      </c>
      <c r="C285" s="1">
        <f>判定処理!C287</f>
        <v>4</v>
      </c>
      <c r="D285" s="1" t="str">
        <f>判定処理!B287</f>
        <v>太平洋側の南の島</v>
      </c>
      <c r="E285" s="1">
        <f>判定処理!D287</f>
        <v>0</v>
      </c>
      <c r="F285" s="1">
        <f ca="1">判定処理!R287</f>
        <v>94</v>
      </c>
      <c r="G285" s="11" t="str">
        <f ca="1">判定処理!V287</f>
        <v>いつでも</v>
      </c>
      <c r="H285" s="1">
        <f>判定処理!E287</f>
        <v>101</v>
      </c>
      <c r="I285" s="1">
        <f>判定処理!H287</f>
        <v>1231</v>
      </c>
      <c r="J285" s="3">
        <f>判定処理!I287</f>
        <v>0</v>
      </c>
      <c r="K285" s="3">
        <f>判定処理!L287</f>
        <v>0.99930555555555556</v>
      </c>
    </row>
    <row r="286" spans="1:11" x14ac:dyDescent="0.7">
      <c r="A286" s="1" t="str">
        <f ca="1">判定処理!Q288</f>
        <v>×</v>
      </c>
      <c r="B286" s="1" t="str">
        <f>判定処理!A288</f>
        <v>No.0285</v>
      </c>
      <c r="C286" s="1">
        <f>判定処理!C288</f>
        <v>3</v>
      </c>
      <c r="D286" s="1" t="str">
        <f>判定処理!B288</f>
        <v>太平洋側の船上</v>
      </c>
      <c r="E286" s="1">
        <f>判定処理!D288</f>
        <v>0</v>
      </c>
      <c r="F286" s="1" t="str">
        <f ca="1">判定処理!R288</f>
        <v>-</v>
      </c>
      <c r="G286" s="11" t="str">
        <f ca="1">判定処理!V288</f>
        <v>-</v>
      </c>
      <c r="H286" s="1">
        <f>判定処理!E288</f>
        <v>1001</v>
      </c>
      <c r="I286" s="1">
        <f>判定処理!H288</f>
        <v>531</v>
      </c>
      <c r="J286" s="3">
        <f>判定処理!I288</f>
        <v>0.90277777777777779</v>
      </c>
      <c r="K286" s="3">
        <f>判定処理!L288</f>
        <v>0.14583333333333334</v>
      </c>
    </row>
    <row r="287" spans="1:11" x14ac:dyDescent="0.7">
      <c r="A287" s="1" t="str">
        <f ca="1">判定処理!Q289</f>
        <v>◎</v>
      </c>
      <c r="B287" s="1" t="str">
        <f>判定処理!A289</f>
        <v>No.0286</v>
      </c>
      <c r="C287" s="1">
        <f>判定処理!C289</f>
        <v>4</v>
      </c>
      <c r="D287" s="1" t="str">
        <f>判定処理!B289</f>
        <v>日本海側の岩場</v>
      </c>
      <c r="E287" s="1">
        <f>判定処理!D289</f>
        <v>0</v>
      </c>
      <c r="F287" s="1">
        <f ca="1">判定処理!R289</f>
        <v>94</v>
      </c>
      <c r="G287" s="11">
        <f ca="1">判定処理!V289</f>
        <v>0.13033587962612125</v>
      </c>
      <c r="H287" s="1">
        <f>判定処理!E289</f>
        <v>101</v>
      </c>
      <c r="I287" s="1">
        <f>判定処理!H289</f>
        <v>1231</v>
      </c>
      <c r="J287" s="3">
        <f>判定処理!I289</f>
        <v>0.25</v>
      </c>
      <c r="K287" s="3">
        <f>判定処理!L289</f>
        <v>0.70833333333333337</v>
      </c>
    </row>
    <row r="288" spans="1:11" x14ac:dyDescent="0.7">
      <c r="A288" s="1" t="str">
        <f ca="1">判定処理!Q290</f>
        <v>◎</v>
      </c>
      <c r="B288" s="1" t="str">
        <f>判定処理!A290</f>
        <v>No.0287</v>
      </c>
      <c r="C288" s="1">
        <f>判定処理!C290</f>
        <v>1</v>
      </c>
      <c r="D288" s="1" t="str">
        <f>判定処理!B290</f>
        <v>太平洋側の南の島</v>
      </c>
      <c r="E288" s="1">
        <f>判定処理!D290</f>
        <v>0</v>
      </c>
      <c r="F288" s="1">
        <f ca="1">判定処理!R290</f>
        <v>94</v>
      </c>
      <c r="G288" s="11">
        <f ca="1">判定処理!V290</f>
        <v>0.21366921295945451</v>
      </c>
      <c r="H288" s="1">
        <f>判定処理!E290</f>
        <v>410</v>
      </c>
      <c r="I288" s="1">
        <f>判定処理!H290</f>
        <v>1231</v>
      </c>
      <c r="J288" s="3">
        <f>判定処理!I290</f>
        <v>0.41666666666666669</v>
      </c>
      <c r="K288" s="3">
        <f>判定処理!L290</f>
        <v>0.79166666666666663</v>
      </c>
    </row>
    <row r="289" spans="1:11" x14ac:dyDescent="0.7">
      <c r="A289" s="1" t="str">
        <f ca="1">判定処理!Q291</f>
        <v>◎</v>
      </c>
      <c r="B289" s="1" t="str">
        <f>判定処理!A291</f>
        <v>No.0288</v>
      </c>
      <c r="C289" s="1">
        <f>判定処理!C291</f>
        <v>3</v>
      </c>
      <c r="D289" s="1" t="str">
        <f>判定処理!B291</f>
        <v>森の渓流</v>
      </c>
      <c r="E289" s="1">
        <f>判定処理!D291</f>
        <v>0</v>
      </c>
      <c r="F289" s="1">
        <f ca="1">判定処理!R291</f>
        <v>27</v>
      </c>
      <c r="G289" s="11">
        <f ca="1">判定処理!V291</f>
        <v>0.14422476851501009</v>
      </c>
      <c r="H289" s="1">
        <f>判定処理!E291</f>
        <v>408</v>
      </c>
      <c r="I289" s="1">
        <f>判定処理!H291</f>
        <v>1025</v>
      </c>
      <c r="J289" s="3">
        <f>判定処理!I291</f>
        <v>0.40277777777777773</v>
      </c>
      <c r="K289" s="3">
        <f>判定処理!L291</f>
        <v>0.72222222222222221</v>
      </c>
    </row>
    <row r="290" spans="1:11" x14ac:dyDescent="0.7">
      <c r="A290" s="1" t="str">
        <f ca="1">判定処理!Q292</f>
        <v>×</v>
      </c>
      <c r="B290" s="1" t="str">
        <f>判定処理!A292</f>
        <v>No.0289</v>
      </c>
      <c r="C290" s="1">
        <f>判定処理!C292</f>
        <v>3</v>
      </c>
      <c r="D290" s="1" t="str">
        <f>判定処理!B292</f>
        <v>森の渓流</v>
      </c>
      <c r="E290" s="1">
        <f>判定処理!D292</f>
        <v>0</v>
      </c>
      <c r="F290" s="1" t="str">
        <f ca="1">判定処理!R292</f>
        <v>-</v>
      </c>
      <c r="G290" s="11" t="str">
        <f ca="1">判定処理!V292</f>
        <v>-</v>
      </c>
      <c r="H290" s="1">
        <f>判定処理!E292</f>
        <v>710</v>
      </c>
      <c r="I290" s="1">
        <f>判定処理!H292</f>
        <v>910</v>
      </c>
      <c r="J290" s="3">
        <f>判定処理!I292</f>
        <v>0.55555555555555558</v>
      </c>
      <c r="K290" s="3">
        <f>判定処理!L292</f>
        <v>0.70833333333333337</v>
      </c>
    </row>
    <row r="291" spans="1:11" x14ac:dyDescent="0.7">
      <c r="A291" s="1" t="str">
        <f ca="1">判定処理!Q293</f>
        <v>×</v>
      </c>
      <c r="B291" s="1" t="str">
        <f>判定処理!A293</f>
        <v>No.0290</v>
      </c>
      <c r="C291" s="1">
        <f>判定処理!C293</f>
        <v>3</v>
      </c>
      <c r="D291" s="1" t="str">
        <f>判定処理!B293</f>
        <v>日本海側の船上</v>
      </c>
      <c r="E291" s="1">
        <f>判定処理!D293</f>
        <v>0</v>
      </c>
      <c r="F291" s="1" t="str">
        <f ca="1">判定処理!R293</f>
        <v>-</v>
      </c>
      <c r="G291" s="11" t="str">
        <f ca="1">判定処理!V293</f>
        <v>-</v>
      </c>
      <c r="H291" s="1">
        <f>判定処理!E293</f>
        <v>401</v>
      </c>
      <c r="I291" s="1">
        <f>判定処理!H293</f>
        <v>830</v>
      </c>
      <c r="J291" s="3">
        <f>判定処理!I293</f>
        <v>0.33333333333333331</v>
      </c>
      <c r="K291" s="3">
        <f>判定処理!L293</f>
        <v>0.75</v>
      </c>
    </row>
    <row r="292" spans="1:11" x14ac:dyDescent="0.7">
      <c r="A292" s="1" t="str">
        <f ca="1">判定処理!Q294</f>
        <v>◎</v>
      </c>
      <c r="B292" s="1" t="str">
        <f>判定処理!A294</f>
        <v>No.0291</v>
      </c>
      <c r="C292" s="1">
        <f>判定処理!C294</f>
        <v>1</v>
      </c>
      <c r="D292" s="1" t="str">
        <f>判定処理!B294</f>
        <v>太平洋側の船上</v>
      </c>
      <c r="E292" s="1">
        <f>判定処理!D294</f>
        <v>0</v>
      </c>
      <c r="F292" s="1">
        <f ca="1">判定処理!R294</f>
        <v>2</v>
      </c>
      <c r="G292" s="11">
        <f ca="1">判定処理!V294</f>
        <v>0.10255810184834335</v>
      </c>
      <c r="H292" s="1">
        <f>判定処理!E294</f>
        <v>515</v>
      </c>
      <c r="I292" s="1">
        <f>判定処理!H294</f>
        <v>930</v>
      </c>
      <c r="J292" s="3">
        <f>判定処理!I294</f>
        <v>0.20138888888888887</v>
      </c>
      <c r="K292" s="3">
        <f>判定処理!L294</f>
        <v>0.68055555555555547</v>
      </c>
    </row>
    <row r="293" spans="1:11" x14ac:dyDescent="0.7">
      <c r="A293" s="1" t="str">
        <f ca="1">判定処理!Q295</f>
        <v>×</v>
      </c>
      <c r="B293" s="1" t="str">
        <f>判定処理!A295</f>
        <v>No.0292</v>
      </c>
      <c r="C293" s="1">
        <f>判定処理!C295</f>
        <v>1</v>
      </c>
      <c r="D293" s="1" t="str">
        <f>判定処理!B295</f>
        <v>太平洋側の南の島</v>
      </c>
      <c r="E293" s="1">
        <f>判定処理!D295</f>
        <v>0</v>
      </c>
      <c r="F293" s="1" t="str">
        <f ca="1">判定処理!R295</f>
        <v>-</v>
      </c>
      <c r="G293" s="11" t="str">
        <f ca="1">判定処理!V295</f>
        <v>-</v>
      </c>
      <c r="H293" s="1">
        <f>判定処理!E295</f>
        <v>1115</v>
      </c>
      <c r="I293" s="1">
        <f>判定処理!H295</f>
        <v>415</v>
      </c>
      <c r="J293" s="3">
        <f>判定処理!I295</f>
        <v>0.80555555555555547</v>
      </c>
      <c r="K293" s="3">
        <f>判定処理!L295</f>
        <v>0.1388888888888889</v>
      </c>
    </row>
    <row r="294" spans="1:11" x14ac:dyDescent="0.7">
      <c r="A294" s="1" t="str">
        <f ca="1">判定処理!Q296</f>
        <v>×</v>
      </c>
      <c r="B294" s="1" t="str">
        <f>判定処理!A296</f>
        <v>No.0293</v>
      </c>
      <c r="C294" s="1">
        <f>判定処理!C296</f>
        <v>3</v>
      </c>
      <c r="D294" s="1" t="str">
        <f>判定処理!B296</f>
        <v>日本海側の船上</v>
      </c>
      <c r="E294" s="1">
        <f>判定処理!D296</f>
        <v>0</v>
      </c>
      <c r="F294" s="1" t="str">
        <f ca="1">判定処理!R296</f>
        <v>-</v>
      </c>
      <c r="G294" s="11" t="str">
        <f ca="1">判定処理!V296</f>
        <v>-</v>
      </c>
      <c r="H294" s="1">
        <f>判定処理!E296</f>
        <v>1201</v>
      </c>
      <c r="I294" s="1">
        <f>判定処理!H296</f>
        <v>430</v>
      </c>
      <c r="J294" s="3">
        <f>判定処理!I296</f>
        <v>0.18055555555555555</v>
      </c>
      <c r="K294" s="3">
        <f>判定処理!L296</f>
        <v>3.4722222222222224E-2</v>
      </c>
    </row>
    <row r="295" spans="1:11" x14ac:dyDescent="0.7">
      <c r="A295" s="1" t="str">
        <f ca="1">判定処理!Q297</f>
        <v>×</v>
      </c>
      <c r="B295" s="1" t="str">
        <f>判定処理!A297</f>
        <v>No.0294</v>
      </c>
      <c r="C295" s="1">
        <f>判定処理!C297</f>
        <v>4</v>
      </c>
      <c r="D295" s="1" t="str">
        <f>判定処理!B297</f>
        <v>太平洋側の南の島</v>
      </c>
      <c r="E295" s="1">
        <f>判定処理!D297</f>
        <v>0</v>
      </c>
      <c r="F295" s="1" t="str">
        <f ca="1">判定処理!R297</f>
        <v>-</v>
      </c>
      <c r="G295" s="11" t="str">
        <f ca="1">判定処理!V297</f>
        <v>-</v>
      </c>
      <c r="H295" s="1">
        <f>判定処理!E297</f>
        <v>430</v>
      </c>
      <c r="I295" s="1">
        <f>判定処理!H297</f>
        <v>831</v>
      </c>
      <c r="J295" s="3">
        <f>判定処理!I297</f>
        <v>0</v>
      </c>
      <c r="K295" s="3">
        <f>判定処理!L297</f>
        <v>0.99930555555555556</v>
      </c>
    </row>
    <row r="296" spans="1:11" x14ac:dyDescent="0.7">
      <c r="A296" s="1" t="str">
        <f ca="1">判定処理!Q298</f>
        <v>◎</v>
      </c>
      <c r="B296" s="1" t="str">
        <f>判定処理!A298</f>
        <v>No.0295</v>
      </c>
      <c r="C296" s="1">
        <f>判定処理!C298</f>
        <v>3</v>
      </c>
      <c r="D296" s="1" t="str">
        <f>判定処理!B298</f>
        <v>太平洋側の船上</v>
      </c>
      <c r="E296" s="1">
        <f>判定処理!D298</f>
        <v>0</v>
      </c>
      <c r="F296" s="1">
        <f ca="1">判定処理!R298</f>
        <v>33</v>
      </c>
      <c r="G296" s="11" t="str">
        <f ca="1">判定処理!V298</f>
        <v>いつでも</v>
      </c>
      <c r="H296" s="1">
        <f>判定処理!E298</f>
        <v>701</v>
      </c>
      <c r="I296" s="1">
        <f>判定処理!H298</f>
        <v>1031</v>
      </c>
      <c r="J296" s="3">
        <f>判定処理!I298</f>
        <v>0</v>
      </c>
      <c r="K296" s="3">
        <f>判定処理!L298</f>
        <v>0.99930555555555556</v>
      </c>
    </row>
    <row r="297" spans="1:11" x14ac:dyDescent="0.7">
      <c r="A297" s="1" t="str">
        <f ca="1">判定処理!Q299</f>
        <v>◎</v>
      </c>
      <c r="B297" s="1" t="str">
        <f>判定処理!A299</f>
        <v>No.0296</v>
      </c>
      <c r="C297" s="1">
        <f>判定処理!C299</f>
        <v>1</v>
      </c>
      <c r="D297" s="1" t="str">
        <f>判定処理!B299</f>
        <v>太平洋側の南の島</v>
      </c>
      <c r="E297" s="1">
        <f>判定処理!D299</f>
        <v>0</v>
      </c>
      <c r="F297" s="1">
        <f ca="1">判定処理!R299</f>
        <v>140</v>
      </c>
      <c r="G297" s="11">
        <f ca="1">判定処理!V299</f>
        <v>0.38033587962612125</v>
      </c>
      <c r="H297" s="1">
        <f>判定処理!E299</f>
        <v>915</v>
      </c>
      <c r="I297" s="1">
        <f>判定処理!H299</f>
        <v>215</v>
      </c>
      <c r="J297" s="3">
        <f>判定処理!I299</f>
        <v>0</v>
      </c>
      <c r="K297" s="3">
        <f>判定処理!L299</f>
        <v>0.95833333333333337</v>
      </c>
    </row>
    <row r="298" spans="1:11" x14ac:dyDescent="0.7">
      <c r="A298" s="1" t="str">
        <f ca="1">判定処理!Q300</f>
        <v>◎</v>
      </c>
      <c r="B298" s="1" t="str">
        <f>判定処理!A300</f>
        <v>No.0297</v>
      </c>
      <c r="C298" s="1">
        <f>判定処理!C300</f>
        <v>3</v>
      </c>
      <c r="D298" s="1" t="str">
        <f>判定処理!B300</f>
        <v>日本海側の船上</v>
      </c>
      <c r="E298" s="1">
        <f>判定処理!D300</f>
        <v>0</v>
      </c>
      <c r="F298" s="1">
        <f ca="1">判定処理!R300</f>
        <v>33</v>
      </c>
      <c r="G298" s="11" t="str">
        <f ca="1">判定処理!V300</f>
        <v>いつでも</v>
      </c>
      <c r="H298" s="1">
        <f>判定処理!E300</f>
        <v>701</v>
      </c>
      <c r="I298" s="1">
        <f>判定処理!H300</f>
        <v>1031</v>
      </c>
      <c r="J298" s="3">
        <f>判定処理!I300</f>
        <v>0</v>
      </c>
      <c r="K298" s="3">
        <f>判定処理!L300</f>
        <v>0.99930555555555556</v>
      </c>
    </row>
    <row r="299" spans="1:11" x14ac:dyDescent="0.7">
      <c r="A299" s="1" t="str">
        <f ca="1">判定処理!Q301</f>
        <v>×</v>
      </c>
      <c r="B299" s="1" t="str">
        <f>判定処理!A301</f>
        <v>No.0298</v>
      </c>
      <c r="C299" s="1">
        <f>判定処理!C301</f>
        <v>4</v>
      </c>
      <c r="D299" s="1" t="str">
        <f>判定処理!B301</f>
        <v>太平洋側の南の島</v>
      </c>
      <c r="E299" s="1">
        <f>判定処理!D301</f>
        <v>0</v>
      </c>
      <c r="F299" s="1" t="str">
        <f ca="1">判定処理!R301</f>
        <v>-</v>
      </c>
      <c r="G299" s="11" t="str">
        <f ca="1">判定処理!V301</f>
        <v>-</v>
      </c>
      <c r="H299" s="1">
        <f>判定処理!E301</f>
        <v>605</v>
      </c>
      <c r="I299" s="1">
        <f>判定処理!H301</f>
        <v>820</v>
      </c>
      <c r="J299" s="3">
        <f>判定処理!I301</f>
        <v>0.5</v>
      </c>
      <c r="K299" s="3">
        <f>判定処理!L301</f>
        <v>0.83333333333333337</v>
      </c>
    </row>
    <row r="300" spans="1:11" x14ac:dyDescent="0.7">
      <c r="A300" s="1" t="str">
        <f ca="1">判定処理!Q302</f>
        <v>◎</v>
      </c>
      <c r="B300" s="1" t="str">
        <f>判定処理!A302</f>
        <v>No.0299</v>
      </c>
      <c r="C300" s="1">
        <f>判定処理!C302</f>
        <v>3</v>
      </c>
      <c r="D300" s="1" t="str">
        <f>判定処理!B302</f>
        <v>太平洋側の南の島</v>
      </c>
      <c r="E300" s="1">
        <f>判定処理!D302</f>
        <v>0</v>
      </c>
      <c r="F300" s="1">
        <f ca="1">判定処理!R302</f>
        <v>153</v>
      </c>
      <c r="G300" s="11">
        <f ca="1">判定処理!V302</f>
        <v>0.42130810184834344</v>
      </c>
      <c r="H300" s="1">
        <f>判定処理!E302</f>
        <v>501</v>
      </c>
      <c r="I300" s="1">
        <f>判定処理!H302</f>
        <v>228</v>
      </c>
      <c r="J300" s="3">
        <f>判定処理!I302</f>
        <v>0.49305555555555558</v>
      </c>
      <c r="K300" s="3">
        <f>判定処理!L302</f>
        <v>0.99930555555555556</v>
      </c>
    </row>
    <row r="301" spans="1:11" x14ac:dyDescent="0.7">
      <c r="A301" s="1" t="str">
        <f ca="1">判定処理!Q303</f>
        <v>×</v>
      </c>
      <c r="B301" s="1" t="str">
        <f>判定処理!A303</f>
        <v>No.0300</v>
      </c>
      <c r="C301" s="1">
        <f>判定処理!C303</f>
        <v>2</v>
      </c>
      <c r="D301" s="1" t="str">
        <f>判定処理!B303</f>
        <v>太平洋側の船上</v>
      </c>
      <c r="E301" s="1">
        <f>判定処理!D303</f>
        <v>0</v>
      </c>
      <c r="F301" s="1">
        <f ca="1">判定処理!R303</f>
        <v>153</v>
      </c>
      <c r="G301" s="11" t="str">
        <f ca="1">判定処理!V303</f>
        <v>-</v>
      </c>
      <c r="H301" s="1">
        <f>判定処理!E303</f>
        <v>501</v>
      </c>
      <c r="I301" s="1">
        <f>判定処理!H303</f>
        <v>228</v>
      </c>
      <c r="J301" s="3">
        <f>判定処理!I303</f>
        <v>0.75</v>
      </c>
      <c r="K301" s="3">
        <f>判定処理!L303</f>
        <v>0.15972222222222224</v>
      </c>
    </row>
    <row r="302" spans="1:11" x14ac:dyDescent="0.7">
      <c r="A302" s="1" t="str">
        <f ca="1">判定処理!Q304</f>
        <v>×</v>
      </c>
      <c r="B302" s="1" t="str">
        <f>判定処理!A304</f>
        <v>No.0301</v>
      </c>
      <c r="C302" s="1">
        <f>判定処理!C304</f>
        <v>1</v>
      </c>
      <c r="D302" s="1" t="str">
        <f>判定処理!B304</f>
        <v>太平洋側の船上</v>
      </c>
      <c r="E302" s="1">
        <f>判定処理!D304</f>
        <v>0</v>
      </c>
      <c r="F302" s="1">
        <f ca="1">判定処理!R304</f>
        <v>125</v>
      </c>
      <c r="G302" s="11" t="str">
        <f ca="1">判定処理!V304</f>
        <v>-</v>
      </c>
      <c r="H302" s="1">
        <f>判定処理!E304</f>
        <v>301</v>
      </c>
      <c r="I302" s="1">
        <f>判定処理!H304</f>
        <v>131</v>
      </c>
      <c r="J302" s="3">
        <f>判定処理!I304</f>
        <v>0.80555555555555547</v>
      </c>
      <c r="K302" s="3">
        <f>判定処理!L304</f>
        <v>0.1875</v>
      </c>
    </row>
    <row r="303" spans="1:11" x14ac:dyDescent="0.7">
      <c r="A303" s="1" t="str">
        <f ca="1">判定処理!Q305</f>
        <v>×</v>
      </c>
      <c r="B303" s="1" t="str">
        <f>判定処理!A305</f>
        <v>No.0302</v>
      </c>
      <c r="C303" s="1">
        <f>判定処理!C305</f>
        <v>2</v>
      </c>
      <c r="D303" s="1" t="str">
        <f>判定処理!B305</f>
        <v>日本海側の岩場</v>
      </c>
      <c r="E303" s="1">
        <f>判定処理!D305</f>
        <v>0</v>
      </c>
      <c r="F303" s="1">
        <f ca="1">判定処理!R305</f>
        <v>33</v>
      </c>
      <c r="G303" s="11" t="str">
        <f ca="1">判定処理!V305</f>
        <v>-</v>
      </c>
      <c r="H303" s="1">
        <f>判定処理!E305</f>
        <v>515</v>
      </c>
      <c r="I303" s="1">
        <f>判定処理!H305</f>
        <v>1031</v>
      </c>
      <c r="J303" s="3">
        <f>判定処理!I305</f>
        <v>0.69444444444444453</v>
      </c>
      <c r="K303" s="3">
        <f>判定処理!L305</f>
        <v>0.77777777777777779</v>
      </c>
    </row>
    <row r="304" spans="1:11" x14ac:dyDescent="0.7">
      <c r="A304" s="1" t="str">
        <f ca="1">判定処理!Q306</f>
        <v>×</v>
      </c>
      <c r="B304" s="1" t="str">
        <f>判定処理!A306</f>
        <v>No.0303</v>
      </c>
      <c r="C304" s="1">
        <f>判定処理!C306</f>
        <v>3</v>
      </c>
      <c r="D304" s="1" t="str">
        <f>判定処理!B306</f>
        <v>太平洋側の南の島</v>
      </c>
      <c r="E304" s="1">
        <f>判定処理!D306</f>
        <v>0</v>
      </c>
      <c r="F304" s="1">
        <f ca="1">判定処理!R306</f>
        <v>140</v>
      </c>
      <c r="G304" s="11" t="str">
        <f ca="1">判定処理!V306</f>
        <v>-</v>
      </c>
      <c r="H304" s="1">
        <f>判定処理!E306</f>
        <v>915</v>
      </c>
      <c r="I304" s="1">
        <f>判定処理!H306</f>
        <v>215</v>
      </c>
      <c r="J304" s="3">
        <f>判定処理!I306</f>
        <v>0.20833333333333334</v>
      </c>
      <c r="K304" s="3">
        <f>判定処理!L306</f>
        <v>0.41666666666666669</v>
      </c>
    </row>
    <row r="305" spans="1:11" x14ac:dyDescent="0.7">
      <c r="A305" s="1" t="str">
        <f ca="1">判定処理!Q307</f>
        <v>×</v>
      </c>
      <c r="B305" s="1" t="str">
        <f>判定処理!A307</f>
        <v>No.0304</v>
      </c>
      <c r="C305" s="1">
        <f>判定処理!C307</f>
        <v>2</v>
      </c>
      <c r="D305" s="1" t="str">
        <f>判定処理!B307</f>
        <v>太平洋側の南の島</v>
      </c>
      <c r="E305" s="1">
        <f>判定処理!D307</f>
        <v>0</v>
      </c>
      <c r="F305" s="1">
        <f ca="1">判定処理!R307</f>
        <v>94</v>
      </c>
      <c r="G305" s="11" t="str">
        <f ca="1">判定処理!V307</f>
        <v>-</v>
      </c>
      <c r="H305" s="1">
        <f>判定処理!E307</f>
        <v>101</v>
      </c>
      <c r="I305" s="1">
        <f>判定処理!H307</f>
        <v>1231</v>
      </c>
      <c r="J305" s="3">
        <f>判定処理!I307</f>
        <v>0.20138888888888887</v>
      </c>
      <c r="K305" s="3">
        <f>判定処理!L307</f>
        <v>0.5625</v>
      </c>
    </row>
    <row r="306" spans="1:11" x14ac:dyDescent="0.7">
      <c r="A306" s="1" t="str">
        <f ca="1">判定処理!Q308</f>
        <v>◎</v>
      </c>
      <c r="B306" s="1" t="str">
        <f>判定処理!A308</f>
        <v>No.0305</v>
      </c>
      <c r="C306" s="1">
        <f>判定処理!C308</f>
        <v>2</v>
      </c>
      <c r="D306" s="1" t="str">
        <f>判定処理!B308</f>
        <v>日本海側の船上</v>
      </c>
      <c r="E306" s="1">
        <f>判定処理!D308</f>
        <v>0</v>
      </c>
      <c r="F306" s="1">
        <f ca="1">判定処理!R308</f>
        <v>94</v>
      </c>
      <c r="G306" s="11">
        <f ca="1">判定処理!V308</f>
        <v>0.13033587962612125</v>
      </c>
      <c r="H306" s="1">
        <f>判定処理!E308</f>
        <v>401</v>
      </c>
      <c r="I306" s="1">
        <f>判定処理!H308</f>
        <v>1231</v>
      </c>
      <c r="J306" s="3">
        <f>判定処理!I308</f>
        <v>0.54166666666666663</v>
      </c>
      <c r="K306" s="3">
        <f>判定処理!L308</f>
        <v>0.70833333333333337</v>
      </c>
    </row>
    <row r="307" spans="1:11" x14ac:dyDescent="0.7">
      <c r="A307" s="1" t="str">
        <f ca="1">判定処理!Q309</f>
        <v>◎</v>
      </c>
      <c r="B307" s="1" t="str">
        <f>判定処理!A309</f>
        <v>No.0306</v>
      </c>
      <c r="C307" s="1">
        <f>判定処理!C309</f>
        <v>3</v>
      </c>
      <c r="D307" s="1" t="str">
        <f>判定処理!B309</f>
        <v>太平洋側の南の島</v>
      </c>
      <c r="E307" s="1">
        <f>判定処理!D309</f>
        <v>0</v>
      </c>
      <c r="F307" s="1">
        <f ca="1">判定処理!R309</f>
        <v>63</v>
      </c>
      <c r="G307" s="11">
        <f ca="1">判定処理!V309</f>
        <v>0.46366921295945462</v>
      </c>
      <c r="H307" s="1">
        <f>判定処理!E309</f>
        <v>301</v>
      </c>
      <c r="I307" s="1">
        <f>判定処理!H309</f>
        <v>1130</v>
      </c>
      <c r="J307" s="3">
        <f>判定処理!I309</f>
        <v>0.25</v>
      </c>
      <c r="K307" s="3">
        <f>判定処理!L309</f>
        <v>4.1666666666666664E-2</v>
      </c>
    </row>
    <row r="308" spans="1:11" x14ac:dyDescent="0.7">
      <c r="A308" s="1" t="str">
        <f ca="1">判定処理!Q310</f>
        <v>◎</v>
      </c>
      <c r="B308" s="1" t="str">
        <f>判定処理!A310</f>
        <v>No.0307</v>
      </c>
      <c r="C308" s="1">
        <f>判定処理!C310</f>
        <v>1</v>
      </c>
      <c r="D308" s="1" t="str">
        <f>判定処理!B310</f>
        <v>太平洋側の南の島</v>
      </c>
      <c r="E308" s="1">
        <f>判定処理!D310</f>
        <v>0</v>
      </c>
      <c r="F308" s="1">
        <f ca="1">判定処理!R310</f>
        <v>33</v>
      </c>
      <c r="G308" s="11">
        <f ca="1">判定処理!V310</f>
        <v>0.21366921295945451</v>
      </c>
      <c r="H308" s="1">
        <f>判定処理!E310</f>
        <v>501</v>
      </c>
      <c r="I308" s="1">
        <f>判定処理!H310</f>
        <v>1031</v>
      </c>
      <c r="J308" s="3">
        <f>判定処理!I310</f>
        <v>0.29166666666666669</v>
      </c>
      <c r="K308" s="3">
        <f>判定処理!L310</f>
        <v>0.79166666666666663</v>
      </c>
    </row>
    <row r="309" spans="1:11" x14ac:dyDescent="0.7">
      <c r="A309" s="1" t="str">
        <f ca="1">判定処理!Q311</f>
        <v>◎</v>
      </c>
      <c r="B309" s="1" t="str">
        <f>判定処理!A311</f>
        <v>No.0308</v>
      </c>
      <c r="C309" s="1">
        <f>判定処理!C311</f>
        <v>4</v>
      </c>
      <c r="D309" s="1" t="str">
        <f>判定処理!B311</f>
        <v>太平洋側の南の島</v>
      </c>
      <c r="E309" s="1">
        <f>判定処理!D311</f>
        <v>0</v>
      </c>
      <c r="F309" s="1">
        <f ca="1">判定処理!R311</f>
        <v>33</v>
      </c>
      <c r="G309" s="11" t="str">
        <f ca="1">判定処理!V311</f>
        <v>いつでも</v>
      </c>
      <c r="H309" s="1">
        <f>判定処理!E311</f>
        <v>701</v>
      </c>
      <c r="I309" s="1">
        <f>判定処理!H311</f>
        <v>1031</v>
      </c>
      <c r="J309" s="3">
        <f>判定処理!I311</f>
        <v>0</v>
      </c>
      <c r="K309" s="3">
        <f>判定処理!L311</f>
        <v>0.99930555555555556</v>
      </c>
    </row>
    <row r="310" spans="1:11" x14ac:dyDescent="0.7">
      <c r="A310" s="1" t="str">
        <f ca="1">判定処理!Q312</f>
        <v>◎</v>
      </c>
      <c r="B310" s="1" t="str">
        <f>判定処理!A312</f>
        <v>No.0309</v>
      </c>
      <c r="C310" s="1">
        <f>判定処理!C312</f>
        <v>2</v>
      </c>
      <c r="D310" s="1" t="str">
        <f>判定処理!B312</f>
        <v>太平洋側の南の島</v>
      </c>
      <c r="E310" s="1">
        <f>判定処理!D312</f>
        <v>0</v>
      </c>
      <c r="F310" s="1">
        <f ca="1">判定処理!R312</f>
        <v>33</v>
      </c>
      <c r="G310" s="11">
        <f ca="1">判定処理!V312</f>
        <v>0.12339143518167672</v>
      </c>
      <c r="H310" s="1">
        <f>判定処理!E312</f>
        <v>701</v>
      </c>
      <c r="I310" s="1">
        <f>判定処理!H312</f>
        <v>1031</v>
      </c>
      <c r="J310" s="3">
        <f>判定処理!I312</f>
        <v>0.3125</v>
      </c>
      <c r="K310" s="3">
        <f>判定処理!L312</f>
        <v>0.70138888888888884</v>
      </c>
    </row>
    <row r="311" spans="1:11" x14ac:dyDescent="0.7">
      <c r="A311" s="1" t="str">
        <f ca="1">判定処理!Q313</f>
        <v>◎</v>
      </c>
      <c r="B311" s="1" t="str">
        <f>判定処理!A313</f>
        <v>No.0310</v>
      </c>
      <c r="C311" s="1">
        <f>判定処理!C313</f>
        <v>1</v>
      </c>
      <c r="D311" s="1" t="str">
        <f>判定処理!B313</f>
        <v>日本海側の岩場</v>
      </c>
      <c r="E311" s="1">
        <f>判定処理!D313</f>
        <v>0</v>
      </c>
      <c r="F311" s="1">
        <f ca="1">判定処理!R313</f>
        <v>94</v>
      </c>
      <c r="G311" s="11" t="str">
        <f ca="1">判定処理!V313</f>
        <v>いつでも</v>
      </c>
      <c r="H311" s="1">
        <f>判定処理!E313</f>
        <v>401</v>
      </c>
      <c r="I311" s="1">
        <f>判定処理!H313</f>
        <v>1231</v>
      </c>
      <c r="J311" s="3">
        <f>判定処理!I313</f>
        <v>0</v>
      </c>
      <c r="K311" s="3">
        <f>判定処理!L313</f>
        <v>0.99930555555555556</v>
      </c>
    </row>
    <row r="312" spans="1:11" x14ac:dyDescent="0.7">
      <c r="A312" s="1" t="str">
        <f ca="1">判定処理!Q314</f>
        <v>◎</v>
      </c>
      <c r="B312" s="1" t="str">
        <f>判定処理!A314</f>
        <v>No.0311</v>
      </c>
      <c r="C312" s="1">
        <f>判定処理!C314</f>
        <v>3</v>
      </c>
      <c r="D312" s="1" t="str">
        <f>判定処理!B314</f>
        <v>太平洋側の船上</v>
      </c>
      <c r="E312" s="1">
        <f>判定処理!D314</f>
        <v>0</v>
      </c>
      <c r="F312" s="1">
        <f ca="1">判定処理!R314</f>
        <v>33</v>
      </c>
      <c r="G312" s="11" t="str">
        <f ca="1">判定処理!V314</f>
        <v>いつでも</v>
      </c>
      <c r="H312" s="1">
        <f>判定処理!E314</f>
        <v>601</v>
      </c>
      <c r="I312" s="1">
        <f>判定処理!H314</f>
        <v>1031</v>
      </c>
      <c r="J312" s="3">
        <f>判定処理!I314</f>
        <v>0</v>
      </c>
      <c r="K312" s="3">
        <f>判定処理!L314</f>
        <v>0.99930555555555556</v>
      </c>
    </row>
    <row r="313" spans="1:11" x14ac:dyDescent="0.7">
      <c r="A313" s="1" t="str">
        <f ca="1">判定処理!Q315</f>
        <v>◎</v>
      </c>
      <c r="B313" s="1" t="str">
        <f>判定処理!A315</f>
        <v>No.0312</v>
      </c>
      <c r="C313" s="1">
        <f>判定処理!C315</f>
        <v>2</v>
      </c>
      <c r="D313" s="1" t="str">
        <f>判定処理!B315</f>
        <v>太平洋側の船上</v>
      </c>
      <c r="E313" s="1">
        <f>判定処理!D315</f>
        <v>0</v>
      </c>
      <c r="F313" s="1">
        <f ca="1">判定処理!R315</f>
        <v>94</v>
      </c>
      <c r="G313" s="11">
        <f ca="1">判定処理!V315</f>
        <v>4.7002546292787883E-2</v>
      </c>
      <c r="H313" s="1">
        <f>判定処理!E315</f>
        <v>101</v>
      </c>
      <c r="I313" s="1">
        <f>判定処理!H315</f>
        <v>1231</v>
      </c>
      <c r="J313" s="3">
        <f>判定処理!I315</f>
        <v>0.45833333333333331</v>
      </c>
      <c r="K313" s="3">
        <f>判定処理!L315</f>
        <v>0.625</v>
      </c>
    </row>
    <row r="314" spans="1:11" x14ac:dyDescent="0.7">
      <c r="A314" s="1" t="str">
        <f ca="1">判定処理!Q316</f>
        <v>◎</v>
      </c>
      <c r="B314" s="1" t="str">
        <f>判定処理!A316</f>
        <v>No.0313</v>
      </c>
      <c r="C314" s="1">
        <f>判定処理!C316</f>
        <v>1</v>
      </c>
      <c r="D314" s="1" t="str">
        <f>判定処理!B316</f>
        <v>日本海側の岩場</v>
      </c>
      <c r="E314" s="1">
        <f>判定処理!D316</f>
        <v>0</v>
      </c>
      <c r="F314" s="1">
        <f ca="1">判定処理!R316</f>
        <v>2</v>
      </c>
      <c r="G314" s="11">
        <f ca="1">判定処理!V316</f>
        <v>0.25533587962612125</v>
      </c>
      <c r="H314" s="1">
        <f>判定処理!E316</f>
        <v>531</v>
      </c>
      <c r="I314" s="1">
        <f>判定処理!H316</f>
        <v>930</v>
      </c>
      <c r="J314" s="3">
        <f>判定処理!I316</f>
        <v>0.375</v>
      </c>
      <c r="K314" s="3">
        <f>判定処理!L316</f>
        <v>0.83333333333333337</v>
      </c>
    </row>
    <row r="315" spans="1:11" x14ac:dyDescent="0.7">
      <c r="A315" s="1" t="str">
        <f ca="1">判定処理!Q317</f>
        <v>×</v>
      </c>
      <c r="B315" s="1" t="str">
        <f>判定処理!A317</f>
        <v>No.0314</v>
      </c>
      <c r="C315" s="1">
        <f>判定処理!C317</f>
        <v>4</v>
      </c>
      <c r="D315" s="1" t="str">
        <f>判定処理!B317</f>
        <v>日本海側の岩場</v>
      </c>
      <c r="E315" s="1">
        <f>判定処理!D317</f>
        <v>0</v>
      </c>
      <c r="F315" s="1">
        <f ca="1">判定処理!R317</f>
        <v>33</v>
      </c>
      <c r="G315" s="11" t="str">
        <f ca="1">判定処理!V317</f>
        <v>-</v>
      </c>
      <c r="H315" s="1">
        <f>判定処理!E317</f>
        <v>701</v>
      </c>
      <c r="I315" s="1">
        <f>判定処理!H317</f>
        <v>1031</v>
      </c>
      <c r="J315" s="3">
        <f>判定処理!I317</f>
        <v>0.95138888888888884</v>
      </c>
      <c r="K315" s="3">
        <f>判定処理!L317</f>
        <v>0.15972222222222224</v>
      </c>
    </row>
    <row r="316" spans="1:11" x14ac:dyDescent="0.7">
      <c r="A316" s="1" t="str">
        <f ca="1">判定処理!Q318</f>
        <v>×</v>
      </c>
      <c r="B316" s="1" t="str">
        <f>判定処理!A318</f>
        <v>No.0315</v>
      </c>
      <c r="C316" s="1">
        <f>判定処理!C318</f>
        <v>3</v>
      </c>
      <c r="D316" s="1" t="str">
        <f>判定処理!B318</f>
        <v>日本海側の船上</v>
      </c>
      <c r="E316" s="1">
        <f>判定処理!D318</f>
        <v>0</v>
      </c>
      <c r="F316" s="1" t="str">
        <f ca="1">判定処理!R318</f>
        <v>-</v>
      </c>
      <c r="G316" s="11" t="str">
        <f ca="1">判定処理!V318</f>
        <v>-</v>
      </c>
      <c r="H316" s="1">
        <f>判定処理!E318</f>
        <v>601</v>
      </c>
      <c r="I316" s="1">
        <f>判定処理!H318</f>
        <v>831</v>
      </c>
      <c r="J316" s="3">
        <f>判定処理!I318</f>
        <v>9.0277777777777776E-2</v>
      </c>
      <c r="K316" s="3">
        <f>判定処理!L318</f>
        <v>0.4513888888888889</v>
      </c>
    </row>
    <row r="317" spans="1:11" x14ac:dyDescent="0.7">
      <c r="A317" s="1" t="str">
        <f ca="1">判定処理!Q319</f>
        <v>◎</v>
      </c>
      <c r="B317" s="1" t="str">
        <f>判定処理!A319</f>
        <v>No.0316</v>
      </c>
      <c r="C317" s="1">
        <f>判定処理!C319</f>
        <v>3</v>
      </c>
      <c r="D317" s="1" t="str">
        <f>判定処理!B319</f>
        <v>日本海側の船上</v>
      </c>
      <c r="E317" s="1">
        <f>判定処理!D319</f>
        <v>0</v>
      </c>
      <c r="F317" s="1">
        <f ca="1">判定処理!R319</f>
        <v>94</v>
      </c>
      <c r="G317" s="11">
        <f ca="1">判定処理!V319</f>
        <v>4.7002546292787883E-2</v>
      </c>
      <c r="H317" s="1">
        <f>判定処理!E319</f>
        <v>101</v>
      </c>
      <c r="I317" s="1">
        <f>判定処理!H319</f>
        <v>1231</v>
      </c>
      <c r="J317" s="3">
        <f>判定処理!I319</f>
        <v>0.4375</v>
      </c>
      <c r="K317" s="3">
        <f>判定処理!L319</f>
        <v>0.625</v>
      </c>
    </row>
    <row r="318" spans="1:11" x14ac:dyDescent="0.7">
      <c r="A318" s="1" t="str">
        <f ca="1">判定処理!Q320</f>
        <v>◎</v>
      </c>
      <c r="B318" s="1" t="str">
        <f>判定処理!A320</f>
        <v>No.0317</v>
      </c>
      <c r="C318" s="1">
        <f>判定処理!C320</f>
        <v>3</v>
      </c>
      <c r="D318" s="1" t="str">
        <f>判定処理!B320</f>
        <v>太平洋側の南の島</v>
      </c>
      <c r="E318" s="1">
        <f>判定処理!D320</f>
        <v>0</v>
      </c>
      <c r="F318" s="1">
        <f ca="1">判定処理!R320</f>
        <v>94</v>
      </c>
      <c r="G318" s="11">
        <f ca="1">判定処理!V320</f>
        <v>0.17200254629278788</v>
      </c>
      <c r="H318" s="1">
        <f>判定処理!E320</f>
        <v>101</v>
      </c>
      <c r="I318" s="1">
        <f>判定処理!H320</f>
        <v>1231</v>
      </c>
      <c r="J318" s="3">
        <f>判定処理!I320</f>
        <v>0.4861111111111111</v>
      </c>
      <c r="K318" s="3">
        <f>判定処理!L320</f>
        <v>0.75</v>
      </c>
    </row>
    <row r="319" spans="1:11" x14ac:dyDescent="0.7">
      <c r="A319" s="1" t="str">
        <f ca="1">判定処理!Q321</f>
        <v>◎</v>
      </c>
      <c r="B319" s="1" t="str">
        <f>判定処理!A321</f>
        <v>No.0318</v>
      </c>
      <c r="C319" s="1">
        <f>判定処理!C321</f>
        <v>3</v>
      </c>
      <c r="D319" s="1" t="str">
        <f>判定処理!B321</f>
        <v>太平洋側の船上</v>
      </c>
      <c r="E319" s="1">
        <f>判定処理!D321</f>
        <v>0</v>
      </c>
      <c r="F319" s="1">
        <f ca="1">判定処理!R321</f>
        <v>33</v>
      </c>
      <c r="G319" s="11">
        <f ca="1">判定処理!V321</f>
        <v>3.6585879626121254E-2</v>
      </c>
      <c r="H319" s="1">
        <f>判定処理!E321</f>
        <v>701</v>
      </c>
      <c r="I319" s="1">
        <f>判定処理!H321</f>
        <v>1031</v>
      </c>
      <c r="J319" s="3">
        <f>判定処理!I321</f>
        <v>0.28472222222222221</v>
      </c>
      <c r="K319" s="3">
        <f>判定処理!L321</f>
        <v>0.61458333333333337</v>
      </c>
    </row>
    <row r="320" spans="1:11" x14ac:dyDescent="0.7">
      <c r="A320" s="1" t="str">
        <f ca="1">判定処理!Q322</f>
        <v>×</v>
      </c>
      <c r="B320" s="1" t="str">
        <f>判定処理!A322</f>
        <v>No.0319</v>
      </c>
      <c r="C320" s="1">
        <f>判定処理!C322</f>
        <v>2</v>
      </c>
      <c r="D320" s="1" t="str">
        <f>判定処理!B322</f>
        <v>太平洋側の船上</v>
      </c>
      <c r="E320" s="1">
        <f>判定処理!D322</f>
        <v>0</v>
      </c>
      <c r="F320" s="1">
        <f ca="1">判定処理!R322</f>
        <v>94</v>
      </c>
      <c r="G320" s="11" t="str">
        <f ca="1">判定処理!V322</f>
        <v>-</v>
      </c>
      <c r="H320" s="1">
        <f>判定処理!E322</f>
        <v>101</v>
      </c>
      <c r="I320" s="1">
        <f>判定処理!H322</f>
        <v>1231</v>
      </c>
      <c r="J320" s="3">
        <f>判定処理!I322</f>
        <v>0.66666666666666663</v>
      </c>
      <c r="K320" s="3">
        <f>判定処理!L322</f>
        <v>0.9375</v>
      </c>
    </row>
    <row r="321" spans="1:11" x14ac:dyDescent="0.7">
      <c r="A321" s="1" t="str">
        <f ca="1">判定処理!Q323</f>
        <v>◎</v>
      </c>
      <c r="B321" s="1" t="str">
        <f>判定処理!A323</f>
        <v>No.0320</v>
      </c>
      <c r="C321" s="1">
        <f>判定処理!C323</f>
        <v>1</v>
      </c>
      <c r="D321" s="1" t="str">
        <f>判定処理!B323</f>
        <v>太平洋側の船上</v>
      </c>
      <c r="E321" s="1">
        <f>判定処理!D323</f>
        <v>0</v>
      </c>
      <c r="F321" s="1">
        <f ca="1">判定処理!R323</f>
        <v>94</v>
      </c>
      <c r="G321" s="11">
        <f ca="1">判定処理!V323</f>
        <v>0.10950254629278788</v>
      </c>
      <c r="H321" s="1">
        <f>判定処理!E323</f>
        <v>101</v>
      </c>
      <c r="I321" s="1">
        <f>判定処理!H323</f>
        <v>1231</v>
      </c>
      <c r="J321" s="3">
        <f>判定処理!I323</f>
        <v>0.35416666666666669</v>
      </c>
      <c r="K321" s="3">
        <f>判定処理!L323</f>
        <v>0.6875</v>
      </c>
    </row>
    <row r="322" spans="1:11" x14ac:dyDescent="0.7">
      <c r="A322" s="1" t="str">
        <f ca="1">判定処理!Q324</f>
        <v>◎</v>
      </c>
      <c r="B322" s="1" t="str">
        <f>判定処理!A324</f>
        <v>No.0321</v>
      </c>
      <c r="C322" s="1">
        <f>判定処理!C324</f>
        <v>2</v>
      </c>
      <c r="D322" s="1" t="str">
        <f>判定処理!B324</f>
        <v>日本海側の岩場</v>
      </c>
      <c r="E322" s="1">
        <f>判定処理!D324</f>
        <v>0</v>
      </c>
      <c r="F322" s="1">
        <f ca="1">判定処理!R324</f>
        <v>94</v>
      </c>
      <c r="G322" s="11">
        <f ca="1">判定処理!V324</f>
        <v>0.46366921295945462</v>
      </c>
      <c r="H322" s="1">
        <f>判定処理!E324</f>
        <v>101</v>
      </c>
      <c r="I322" s="1">
        <f>判定処理!H324</f>
        <v>1231</v>
      </c>
      <c r="J322" s="3">
        <f>判定処理!I324</f>
        <v>0.125</v>
      </c>
      <c r="K322" s="3">
        <f>判定処理!L324</f>
        <v>4.1666666666666664E-2</v>
      </c>
    </row>
    <row r="323" spans="1:11" x14ac:dyDescent="0.7">
      <c r="A323" s="1" t="str">
        <f ca="1">判定処理!Q325</f>
        <v>×</v>
      </c>
      <c r="B323" s="1" t="str">
        <f>判定処理!A325</f>
        <v>No.0322</v>
      </c>
      <c r="C323" s="1">
        <f>判定処理!C325</f>
        <v>3</v>
      </c>
      <c r="D323" s="1" t="str">
        <f>判定処理!B325</f>
        <v>太平洋側の南の島</v>
      </c>
      <c r="E323" s="1">
        <f>判定処理!D325</f>
        <v>0</v>
      </c>
      <c r="F323" s="1">
        <f ca="1">判定処理!R325</f>
        <v>33</v>
      </c>
      <c r="G323" s="11" t="str">
        <f ca="1">判定処理!V325</f>
        <v>-</v>
      </c>
      <c r="H323" s="1">
        <f>判定処理!E325</f>
        <v>601</v>
      </c>
      <c r="I323" s="1">
        <f>判定処理!H325</f>
        <v>1031</v>
      </c>
      <c r="J323" s="3">
        <f>判定処理!I325</f>
        <v>0.88194444444444453</v>
      </c>
      <c r="K323" s="3">
        <f>判定処理!L325</f>
        <v>0.125</v>
      </c>
    </row>
    <row r="324" spans="1:11" x14ac:dyDescent="0.7">
      <c r="A324" s="1" t="str">
        <f ca="1">判定処理!Q326</f>
        <v>×</v>
      </c>
      <c r="B324" s="1" t="str">
        <f>判定処理!A326</f>
        <v>No.0323</v>
      </c>
      <c r="C324" s="1">
        <f>判定処理!C326</f>
        <v>2</v>
      </c>
      <c r="D324" s="1" t="str">
        <f>判定処理!B326</f>
        <v>太平洋側の南の島</v>
      </c>
      <c r="E324" s="1">
        <f>判定処理!D326</f>
        <v>0</v>
      </c>
      <c r="F324" s="1">
        <f ca="1">判定処理!R326</f>
        <v>48</v>
      </c>
      <c r="G324" s="11" t="str">
        <f ca="1">判定処理!V326</f>
        <v>-</v>
      </c>
      <c r="H324" s="1">
        <f>判定処理!E326</f>
        <v>915</v>
      </c>
      <c r="I324" s="1">
        <f>判定処理!H326</f>
        <v>1115</v>
      </c>
      <c r="J324" s="3">
        <f>判定処理!I326</f>
        <v>0.20833333333333334</v>
      </c>
      <c r="K324" s="3">
        <f>判定処理!L326</f>
        <v>0.3888888888888889</v>
      </c>
    </row>
    <row r="325" spans="1:11" x14ac:dyDescent="0.7">
      <c r="A325" s="1" t="str">
        <f ca="1">判定処理!Q327</f>
        <v>×</v>
      </c>
      <c r="B325" s="1" t="str">
        <f>判定処理!A327</f>
        <v>No.0324</v>
      </c>
      <c r="C325" s="1">
        <f>判定処理!C327</f>
        <v>3</v>
      </c>
      <c r="D325" s="1" t="str">
        <f>判定処理!B327</f>
        <v>太平洋側の南の島</v>
      </c>
      <c r="E325" s="1">
        <f>判定処理!D327</f>
        <v>0</v>
      </c>
      <c r="F325" s="1">
        <f ca="1">判定処理!R327</f>
        <v>94</v>
      </c>
      <c r="G325" s="11" t="str">
        <f ca="1">判定処理!V327</f>
        <v>-</v>
      </c>
      <c r="H325" s="1">
        <f>判定処理!E327</f>
        <v>101</v>
      </c>
      <c r="I325" s="1">
        <f>判定処理!H327</f>
        <v>1231</v>
      </c>
      <c r="J325" s="3">
        <f>判定処理!I327</f>
        <v>0.68055555555555547</v>
      </c>
      <c r="K325" s="3">
        <f>判定処理!L327</f>
        <v>0.79861111111111116</v>
      </c>
    </row>
    <row r="326" spans="1:11" x14ac:dyDescent="0.7">
      <c r="A326" s="1" t="str">
        <f ca="1">判定処理!Q328</f>
        <v>×</v>
      </c>
      <c r="B326" s="1" t="str">
        <f>判定処理!A328</f>
        <v>No.0325</v>
      </c>
      <c r="C326" s="1">
        <f>判定処理!C328</f>
        <v>4</v>
      </c>
      <c r="D326" s="1" t="str">
        <f>判定処理!B328</f>
        <v>太平洋側の南の島</v>
      </c>
      <c r="E326" s="1">
        <f>判定処理!D328</f>
        <v>0</v>
      </c>
      <c r="F326" s="1">
        <f ca="1">判定処理!R328</f>
        <v>94</v>
      </c>
      <c r="G326" s="11" t="str">
        <f ca="1">判定処理!V328</f>
        <v>-</v>
      </c>
      <c r="H326" s="1">
        <f>判定処理!E328</f>
        <v>101</v>
      </c>
      <c r="I326" s="1">
        <f>判定処理!H328</f>
        <v>1231</v>
      </c>
      <c r="J326" s="3">
        <f>判定処理!I328</f>
        <v>0.75</v>
      </c>
      <c r="K326" s="3">
        <f>判定処理!L328</f>
        <v>0.88888888888888884</v>
      </c>
    </row>
    <row r="327" spans="1:11" x14ac:dyDescent="0.7">
      <c r="A327" s="1" t="str">
        <f ca="1">判定処理!Q329</f>
        <v>◎</v>
      </c>
      <c r="B327" s="1" t="str">
        <f>判定処理!A329</f>
        <v>No.0326</v>
      </c>
      <c r="C327" s="1">
        <f>判定処理!C329</f>
        <v>3</v>
      </c>
      <c r="D327" s="1" t="str">
        <f>判定処理!B329</f>
        <v>日本海側の船上</v>
      </c>
      <c r="E327" s="1">
        <f>判定処理!D329</f>
        <v>0</v>
      </c>
      <c r="F327" s="1">
        <f ca="1">判定処理!R329</f>
        <v>33</v>
      </c>
      <c r="G327" s="11">
        <f ca="1">判定処理!V329</f>
        <v>0.21366921295945451</v>
      </c>
      <c r="H327" s="1">
        <f>判定処理!E329</f>
        <v>701</v>
      </c>
      <c r="I327" s="1">
        <f>判定処理!H329</f>
        <v>1031</v>
      </c>
      <c r="J327" s="3">
        <f>判定処理!I329</f>
        <v>0.29166666666666669</v>
      </c>
      <c r="K327" s="3">
        <f>判定処理!L329</f>
        <v>0.79166666666666663</v>
      </c>
    </row>
    <row r="328" spans="1:11" x14ac:dyDescent="0.7">
      <c r="A328" s="1" t="str">
        <f ca="1">判定処理!Q330</f>
        <v>◎</v>
      </c>
      <c r="B328" s="1" t="str">
        <f>判定処理!A330</f>
        <v>No.0327</v>
      </c>
      <c r="C328" s="1">
        <f>判定処理!C330</f>
        <v>1</v>
      </c>
      <c r="D328" s="1" t="str">
        <f>判定処理!B330</f>
        <v>太平洋側の南の島</v>
      </c>
      <c r="E328" s="1">
        <f>判定処理!D330</f>
        <v>0</v>
      </c>
      <c r="F328" s="1">
        <f ca="1">判定処理!R330</f>
        <v>33</v>
      </c>
      <c r="G328" s="11">
        <f ca="1">判定処理!V330</f>
        <v>6.7835879626121254E-2</v>
      </c>
      <c r="H328" s="1">
        <f>判定処理!E330</f>
        <v>701</v>
      </c>
      <c r="I328" s="1">
        <f>判定処理!H330</f>
        <v>1031</v>
      </c>
      <c r="J328" s="3">
        <f>判定処理!I330</f>
        <v>0.52777777777777779</v>
      </c>
      <c r="K328" s="3">
        <f>判定処理!L330</f>
        <v>0.64583333333333337</v>
      </c>
    </row>
    <row r="329" spans="1:11" x14ac:dyDescent="0.7">
      <c r="A329" s="1" t="str">
        <f ca="1">判定処理!Q331</f>
        <v>◎</v>
      </c>
      <c r="B329" s="1" t="str">
        <f>判定処理!A331</f>
        <v>No.0328</v>
      </c>
      <c r="C329" s="1">
        <f>判定処理!C331</f>
        <v>3</v>
      </c>
      <c r="D329" s="1" t="str">
        <f>判定処理!B331</f>
        <v>日本海側の船上</v>
      </c>
      <c r="E329" s="1">
        <f>判定処理!D331</f>
        <v>0</v>
      </c>
      <c r="F329" s="1">
        <f ca="1">判定処理!R331</f>
        <v>125</v>
      </c>
      <c r="G329" s="11">
        <f ca="1">判定処理!V331</f>
        <v>0.42130810184834344</v>
      </c>
      <c r="H329" s="1">
        <f>判定処理!E331</f>
        <v>701</v>
      </c>
      <c r="I329" s="1">
        <f>判定処理!H331</f>
        <v>131</v>
      </c>
      <c r="J329" s="3">
        <f>判定処理!I331</f>
        <v>0.22916666666666666</v>
      </c>
      <c r="K329" s="3">
        <f>判定処理!L331</f>
        <v>0.99930555555555556</v>
      </c>
    </row>
    <row r="330" spans="1:11" x14ac:dyDescent="0.7">
      <c r="A330" s="1" t="str">
        <f ca="1">判定処理!Q332</f>
        <v>×</v>
      </c>
      <c r="B330" s="1" t="str">
        <f>判定処理!A332</f>
        <v>No.0329</v>
      </c>
      <c r="C330" s="1">
        <f>判定処理!C332</f>
        <v>1</v>
      </c>
      <c r="D330" s="1" t="str">
        <f>判定処理!B332</f>
        <v>太平洋側の船上</v>
      </c>
      <c r="E330" s="1">
        <f>判定処理!D332</f>
        <v>0</v>
      </c>
      <c r="F330" s="1" t="str">
        <f ca="1">判定処理!R332</f>
        <v>-</v>
      </c>
      <c r="G330" s="11" t="str">
        <f ca="1">判定処理!V332</f>
        <v>-</v>
      </c>
      <c r="H330" s="1">
        <f>判定処理!E332</f>
        <v>601</v>
      </c>
      <c r="I330" s="1">
        <f>判定処理!H332</f>
        <v>831</v>
      </c>
      <c r="J330" s="3">
        <f>判定処理!I332</f>
        <v>0.40972222222222227</v>
      </c>
      <c r="K330" s="3">
        <f>判定処理!L332</f>
        <v>0.59722222222222221</v>
      </c>
    </row>
    <row r="331" spans="1:11" x14ac:dyDescent="0.7">
      <c r="A331" s="1" t="str">
        <f ca="1">判定処理!Q333</f>
        <v>×</v>
      </c>
      <c r="B331" s="1" t="str">
        <f>判定処理!A333</f>
        <v>No.0330</v>
      </c>
      <c r="C331" s="1">
        <f>判定処理!C333</f>
        <v>2</v>
      </c>
      <c r="D331" s="1" t="str">
        <f>判定処理!B333</f>
        <v>太平洋側の船上</v>
      </c>
      <c r="E331" s="1">
        <f>判定処理!D333</f>
        <v>0</v>
      </c>
      <c r="F331" s="1">
        <f ca="1">判定処理!R333</f>
        <v>63</v>
      </c>
      <c r="G331" s="11" t="str">
        <f ca="1">判定処理!V333</f>
        <v>-</v>
      </c>
      <c r="H331" s="1">
        <f>判定処理!E333</f>
        <v>831</v>
      </c>
      <c r="I331" s="1">
        <f>判定処理!H333</f>
        <v>1130</v>
      </c>
      <c r="J331" s="3">
        <f>判定処理!I333</f>
        <v>0.25</v>
      </c>
      <c r="K331" s="3">
        <f>判定処理!L333</f>
        <v>0.5</v>
      </c>
    </row>
    <row r="332" spans="1:11" x14ac:dyDescent="0.7">
      <c r="A332" s="1" t="str">
        <f ca="1">判定処理!Q334</f>
        <v>◎</v>
      </c>
      <c r="B332" s="1" t="str">
        <f>判定処理!A334</f>
        <v>No.0331</v>
      </c>
      <c r="C332" s="1">
        <f>判定処理!C334</f>
        <v>2</v>
      </c>
      <c r="D332" s="1" t="str">
        <f>判定処理!B334</f>
        <v>太平洋側の船上</v>
      </c>
      <c r="E332" s="1">
        <f>判定処理!D334</f>
        <v>0</v>
      </c>
      <c r="F332" s="1">
        <f ca="1">判定処理!R334</f>
        <v>33</v>
      </c>
      <c r="G332" s="11">
        <f ca="1">判定処理!V334</f>
        <v>0.38033587962612125</v>
      </c>
      <c r="H332" s="1">
        <f>判定処理!E334</f>
        <v>501</v>
      </c>
      <c r="I332" s="1">
        <f>判定処理!H334</f>
        <v>1031</v>
      </c>
      <c r="J332" s="3">
        <f>判定処理!I334</f>
        <v>0</v>
      </c>
      <c r="K332" s="3">
        <f>判定処理!L334</f>
        <v>0.95833333333333337</v>
      </c>
    </row>
    <row r="333" spans="1:11" x14ac:dyDescent="0.7">
      <c r="A333" s="1" t="str">
        <f ca="1">判定処理!Q335</f>
        <v>◎</v>
      </c>
      <c r="B333" s="1" t="str">
        <f>判定処理!A335</f>
        <v>No.0332</v>
      </c>
      <c r="C333" s="1">
        <f>判定処理!C335</f>
        <v>1</v>
      </c>
      <c r="D333" s="1" t="str">
        <f>判定処理!B335</f>
        <v>太平洋側の南の島</v>
      </c>
      <c r="E333" s="1">
        <f>判定処理!D335</f>
        <v>0</v>
      </c>
      <c r="F333" s="1">
        <f ca="1">判定処理!R335</f>
        <v>33</v>
      </c>
      <c r="G333" s="11">
        <f ca="1">判定処理!V335</f>
        <v>0.33866921295945451</v>
      </c>
      <c r="H333" s="1">
        <f>判定処理!E335</f>
        <v>501</v>
      </c>
      <c r="I333" s="1">
        <f>判定処理!H335</f>
        <v>1031</v>
      </c>
      <c r="J333" s="3">
        <f>判定処理!I335</f>
        <v>0.25</v>
      </c>
      <c r="K333" s="3">
        <f>判定処理!L335</f>
        <v>0.91666666666666663</v>
      </c>
    </row>
    <row r="334" spans="1:11" x14ac:dyDescent="0.7">
      <c r="A334" s="1" t="str">
        <f ca="1">判定処理!Q336</f>
        <v>◎</v>
      </c>
      <c r="B334" s="1" t="str">
        <f>判定処理!A336</f>
        <v>No.0333</v>
      </c>
      <c r="C334" s="1">
        <f>判定処理!C336</f>
        <v>3</v>
      </c>
      <c r="D334" s="1" t="str">
        <f>判定処理!B336</f>
        <v>太平洋側の南の島</v>
      </c>
      <c r="E334" s="1">
        <f>判定処理!D336</f>
        <v>0</v>
      </c>
      <c r="F334" s="1">
        <f ca="1">判定処理!R336</f>
        <v>33</v>
      </c>
      <c r="G334" s="11">
        <f ca="1">判定処理!V336</f>
        <v>0.17200254629278788</v>
      </c>
      <c r="H334" s="1">
        <f>判定処理!E336</f>
        <v>601</v>
      </c>
      <c r="I334" s="1">
        <f>判定処理!H336</f>
        <v>1031</v>
      </c>
      <c r="J334" s="3">
        <f>判定処理!I336</f>
        <v>0.16666666666666666</v>
      </c>
      <c r="K334" s="3">
        <f>判定処理!L336</f>
        <v>0.75</v>
      </c>
    </row>
    <row r="335" spans="1:11" x14ac:dyDescent="0.7">
      <c r="A335" s="1" t="str">
        <f ca="1">判定処理!Q337</f>
        <v>◎</v>
      </c>
      <c r="B335" s="1" t="str">
        <f>判定処理!A337</f>
        <v>No.0334</v>
      </c>
      <c r="C335" s="1">
        <f>判定処理!C337</f>
        <v>2</v>
      </c>
      <c r="D335" s="1" t="str">
        <f>判定処理!B337</f>
        <v>日本海側の船上</v>
      </c>
      <c r="E335" s="1">
        <f>判定処理!D337</f>
        <v>0</v>
      </c>
      <c r="F335" s="1">
        <f ca="1">判定処理!R337</f>
        <v>63</v>
      </c>
      <c r="G335" s="11">
        <f ca="1">判定処理!V337</f>
        <v>0.17200254629278788</v>
      </c>
      <c r="H335" s="1">
        <f>判定処理!E337</f>
        <v>401</v>
      </c>
      <c r="I335" s="1">
        <f>判定処理!H337</f>
        <v>1130</v>
      </c>
      <c r="J335" s="3">
        <f>判定処理!I337</f>
        <v>0.16666666666666666</v>
      </c>
      <c r="K335" s="3">
        <f>判定処理!L337</f>
        <v>0.75</v>
      </c>
    </row>
    <row r="336" spans="1:11" x14ac:dyDescent="0.7">
      <c r="A336" s="1" t="str">
        <f ca="1">判定処理!Q338</f>
        <v>×</v>
      </c>
      <c r="B336" s="1" t="str">
        <f>判定処理!A338</f>
        <v>No.0335</v>
      </c>
      <c r="C336" s="1">
        <f>判定処理!C338</f>
        <v>2</v>
      </c>
      <c r="D336" s="1" t="str">
        <f>判定処理!B338</f>
        <v>日本海側の岩場</v>
      </c>
      <c r="E336" s="1">
        <f>判定処理!D338</f>
        <v>0</v>
      </c>
      <c r="F336" s="1">
        <f ca="1">判定処理!R338</f>
        <v>63</v>
      </c>
      <c r="G336" s="11" t="str">
        <f ca="1">判定処理!V338</f>
        <v>-</v>
      </c>
      <c r="H336" s="1">
        <f>判定処理!E338</f>
        <v>301</v>
      </c>
      <c r="I336" s="1">
        <f>判定処理!H338</f>
        <v>1130</v>
      </c>
      <c r="J336" s="3">
        <f>判定処理!I338</f>
        <v>0.25</v>
      </c>
      <c r="K336" s="3">
        <f>判定処理!L338</f>
        <v>0.5</v>
      </c>
    </row>
    <row r="337" spans="1:11" x14ac:dyDescent="0.7">
      <c r="A337" s="1" t="str">
        <f ca="1">判定処理!Q339</f>
        <v>◎</v>
      </c>
      <c r="B337" s="1" t="str">
        <f>判定処理!A339</f>
        <v>No.0336</v>
      </c>
      <c r="C337" s="1">
        <f>判定処理!C339</f>
        <v>2</v>
      </c>
      <c r="D337" s="1" t="str">
        <f>判定処理!B339</f>
        <v>日本海側の船上</v>
      </c>
      <c r="E337" s="1">
        <f>判定処理!D339</f>
        <v>0</v>
      </c>
      <c r="F337" s="1">
        <f ca="1">判定処理!R339</f>
        <v>94</v>
      </c>
      <c r="G337" s="11">
        <f ca="1">判定処理!V339</f>
        <v>0.42130810184834344</v>
      </c>
      <c r="H337" s="1">
        <f>判定処理!E339</f>
        <v>101</v>
      </c>
      <c r="I337" s="1">
        <f>判定処理!H339</f>
        <v>1231</v>
      </c>
      <c r="J337" s="3">
        <f>判定処理!I339</f>
        <v>0.54166666666666663</v>
      </c>
      <c r="K337" s="3">
        <f>判定処理!L339</f>
        <v>0.99930555555555556</v>
      </c>
    </row>
    <row r="338" spans="1:11" x14ac:dyDescent="0.7">
      <c r="A338" s="1" t="str">
        <f ca="1">判定処理!Q340</f>
        <v>×</v>
      </c>
      <c r="B338" s="1" t="str">
        <f>判定処理!A340</f>
        <v>No.0337</v>
      </c>
      <c r="C338" s="1">
        <f>判定処理!C340</f>
        <v>1</v>
      </c>
      <c r="D338" s="1" t="str">
        <f>判定処理!B340</f>
        <v>太平洋側の船上</v>
      </c>
      <c r="E338" s="1">
        <f>判定処理!D340</f>
        <v>0</v>
      </c>
      <c r="F338" s="1">
        <f ca="1">判定処理!R340</f>
        <v>33</v>
      </c>
      <c r="G338" s="11" t="str">
        <f ca="1">判定処理!V340</f>
        <v>-</v>
      </c>
      <c r="H338" s="1">
        <f>判定処理!E340</f>
        <v>501</v>
      </c>
      <c r="I338" s="1">
        <f>判定処理!H340</f>
        <v>1031</v>
      </c>
      <c r="J338" s="3">
        <f>判定処理!I340</f>
        <v>0.58333333333333337</v>
      </c>
      <c r="K338" s="3">
        <f>判定処理!L340</f>
        <v>0.83333333333333337</v>
      </c>
    </row>
    <row r="339" spans="1:11" x14ac:dyDescent="0.7">
      <c r="A339" s="1" t="str">
        <f ca="1">判定処理!Q341</f>
        <v>×</v>
      </c>
      <c r="B339" s="1" t="str">
        <f>判定処理!A341</f>
        <v>No.0338</v>
      </c>
      <c r="C339" s="1">
        <f>判定処理!C341</f>
        <v>2</v>
      </c>
      <c r="D339" s="1" t="str">
        <f>判定処理!B341</f>
        <v>太平洋側の船上</v>
      </c>
      <c r="E339" s="1">
        <f>判定処理!D341</f>
        <v>0</v>
      </c>
      <c r="F339" s="1">
        <f ca="1">判定処理!R341</f>
        <v>33</v>
      </c>
      <c r="G339" s="11" t="str">
        <f ca="1">判定処理!V341</f>
        <v>-</v>
      </c>
      <c r="H339" s="1">
        <f>判定処理!E341</f>
        <v>701</v>
      </c>
      <c r="I339" s="1">
        <f>判定処理!H341</f>
        <v>1031</v>
      </c>
      <c r="J339" s="3">
        <f>判定処理!I341</f>
        <v>0.75</v>
      </c>
      <c r="K339" s="3">
        <f>判定処理!L341</f>
        <v>8.3333333333333329E-2</v>
      </c>
    </row>
    <row r="340" spans="1:11" x14ac:dyDescent="0.7">
      <c r="A340" s="1" t="str">
        <f ca="1">判定処理!Q342</f>
        <v>◎</v>
      </c>
      <c r="B340" s="1" t="str">
        <f>判定処理!A342</f>
        <v>No.0339</v>
      </c>
      <c r="C340" s="1">
        <f>判定処理!C342</f>
        <v>1</v>
      </c>
      <c r="D340" s="1" t="str">
        <f>判定処理!B342</f>
        <v>太平洋側の船上</v>
      </c>
      <c r="E340" s="1">
        <f>判定処理!D342</f>
        <v>0</v>
      </c>
      <c r="F340" s="1">
        <f ca="1">判定処理!R342</f>
        <v>33</v>
      </c>
      <c r="G340" s="11">
        <f ca="1">判定処理!V342</f>
        <v>0.13033587962612125</v>
      </c>
      <c r="H340" s="1">
        <f>判定処理!E342</f>
        <v>701</v>
      </c>
      <c r="I340" s="1">
        <f>判定処理!H342</f>
        <v>1031</v>
      </c>
      <c r="J340" s="3">
        <f>判定処理!I342</f>
        <v>0</v>
      </c>
      <c r="K340" s="3">
        <f>判定処理!L342</f>
        <v>0.70833333333333337</v>
      </c>
    </row>
    <row r="341" spans="1:11" x14ac:dyDescent="0.7">
      <c r="A341" s="1" t="str">
        <f ca="1">判定処理!Q343</f>
        <v>×</v>
      </c>
      <c r="B341" s="1" t="str">
        <f>判定処理!A343</f>
        <v>No.0340</v>
      </c>
      <c r="C341" s="1">
        <f>判定処理!C343</f>
        <v>2</v>
      </c>
      <c r="D341" s="1" t="str">
        <f>判定処理!B343</f>
        <v>太平洋側の南の島</v>
      </c>
      <c r="E341" s="1">
        <f>判定処理!D343</f>
        <v>0</v>
      </c>
      <c r="F341" s="1">
        <f ca="1">判定処理!R343</f>
        <v>33</v>
      </c>
      <c r="G341" s="11" t="str">
        <f ca="1">判定処理!V343</f>
        <v>-</v>
      </c>
      <c r="H341" s="1">
        <f>判定処理!E343</f>
        <v>701</v>
      </c>
      <c r="I341" s="1">
        <f>判定処理!H343</f>
        <v>1031</v>
      </c>
      <c r="J341" s="3">
        <f>判定処理!I343</f>
        <v>0.6875</v>
      </c>
      <c r="K341" s="3">
        <f>判定処理!L343</f>
        <v>3.4722222222222224E-2</v>
      </c>
    </row>
    <row r="342" spans="1:11" x14ac:dyDescent="0.7">
      <c r="A342" s="1" t="str">
        <f ca="1">判定処理!Q344</f>
        <v>×</v>
      </c>
      <c r="B342" s="1" t="str">
        <f>判定処理!A344</f>
        <v>No.0341</v>
      </c>
      <c r="C342" s="1">
        <f>判定処理!C344</f>
        <v>3</v>
      </c>
      <c r="D342" s="1" t="str">
        <f>判定処理!B344</f>
        <v>太平洋側の船上</v>
      </c>
      <c r="E342" s="1">
        <f>判定処理!D344</f>
        <v>0</v>
      </c>
      <c r="F342" s="1">
        <f ca="1">判定処理!R344</f>
        <v>94</v>
      </c>
      <c r="G342" s="11" t="str">
        <f ca="1">判定処理!V344</f>
        <v>-</v>
      </c>
      <c r="H342" s="1">
        <f>判定処理!E344</f>
        <v>301</v>
      </c>
      <c r="I342" s="1">
        <f>判定処理!H344</f>
        <v>1231</v>
      </c>
      <c r="J342" s="3">
        <f>判定処理!I344</f>
        <v>0.27083333333333331</v>
      </c>
      <c r="K342" s="3">
        <f>判定処理!L344</f>
        <v>0.39583333333333331</v>
      </c>
    </row>
    <row r="343" spans="1:11" x14ac:dyDescent="0.7">
      <c r="A343" s="1" t="str">
        <f ca="1">判定処理!Q345</f>
        <v>×</v>
      </c>
      <c r="B343" s="1" t="str">
        <f>判定処理!A345</f>
        <v>No.0342</v>
      </c>
      <c r="C343" s="1">
        <f>判定処理!C345</f>
        <v>4</v>
      </c>
      <c r="D343" s="1" t="str">
        <f>判定処理!B345</f>
        <v>太平洋側の南の島</v>
      </c>
      <c r="E343" s="1">
        <f>判定処理!D345</f>
        <v>0</v>
      </c>
      <c r="F343" s="1">
        <f ca="1">判定処理!R345</f>
        <v>2</v>
      </c>
      <c r="G343" s="11" t="str">
        <f ca="1">判定処理!V345</f>
        <v>-</v>
      </c>
      <c r="H343" s="1">
        <f>判定処理!E345</f>
        <v>501</v>
      </c>
      <c r="I343" s="1">
        <f>判定処理!H345</f>
        <v>930</v>
      </c>
      <c r="J343" s="3">
        <f>判定処理!I345</f>
        <v>0.16666666666666666</v>
      </c>
      <c r="K343" s="3">
        <f>判定処理!L345</f>
        <v>0.375</v>
      </c>
    </row>
    <row r="344" spans="1:11" x14ac:dyDescent="0.7">
      <c r="A344" s="1" t="str">
        <f ca="1">判定処理!Q346</f>
        <v>×</v>
      </c>
      <c r="B344" s="1" t="str">
        <f>判定処理!A346</f>
        <v>No.0343</v>
      </c>
      <c r="C344" s="1">
        <f>判定処理!C346</f>
        <v>2</v>
      </c>
      <c r="D344" s="1" t="str">
        <f>判定処理!B346</f>
        <v>日本海側の岩場</v>
      </c>
      <c r="E344" s="1">
        <f>判定処理!D346</f>
        <v>0</v>
      </c>
      <c r="F344" s="1">
        <f ca="1">判定処理!R346</f>
        <v>33</v>
      </c>
      <c r="G344" s="11" t="str">
        <f ca="1">判定処理!V346</f>
        <v>-</v>
      </c>
      <c r="H344" s="1">
        <f>判定処理!E346</f>
        <v>401</v>
      </c>
      <c r="I344" s="1">
        <f>判定処理!H346</f>
        <v>1031</v>
      </c>
      <c r="J344" s="3">
        <f>判定処理!I346</f>
        <v>0.60416666666666663</v>
      </c>
      <c r="K344" s="3">
        <f>判定処理!L346</f>
        <v>0.76388888888888884</v>
      </c>
    </row>
    <row r="345" spans="1:11" x14ac:dyDescent="0.7">
      <c r="A345" s="1" t="str">
        <f ca="1">判定処理!Q347</f>
        <v>×</v>
      </c>
      <c r="B345" s="1" t="str">
        <f>判定処理!A347</f>
        <v>No.0344</v>
      </c>
      <c r="C345" s="1">
        <f>判定処理!C347</f>
        <v>3</v>
      </c>
      <c r="D345" s="1" t="str">
        <f>判定処理!B347</f>
        <v>日本海側の船上</v>
      </c>
      <c r="E345" s="1">
        <f>判定処理!D347</f>
        <v>0</v>
      </c>
      <c r="F345" s="1" t="str">
        <f ca="1">判定処理!R347</f>
        <v>-</v>
      </c>
      <c r="G345" s="11" t="str">
        <f ca="1">判定処理!V347</f>
        <v>-</v>
      </c>
      <c r="H345" s="1">
        <f>判定処理!E347</f>
        <v>1015</v>
      </c>
      <c r="I345" s="1">
        <f>判定処理!H347</f>
        <v>531</v>
      </c>
      <c r="J345" s="3">
        <f>判定処理!I347</f>
        <v>0.8125</v>
      </c>
      <c r="K345" s="3">
        <f>判定処理!L347</f>
        <v>0.10416666666666667</v>
      </c>
    </row>
    <row r="346" spans="1:11" x14ac:dyDescent="0.7">
      <c r="A346" s="1" t="str">
        <f ca="1">判定処理!Q348</f>
        <v>◎</v>
      </c>
      <c r="B346" s="1" t="str">
        <f>判定処理!A348</f>
        <v>No.0345</v>
      </c>
      <c r="C346" s="1">
        <f>判定処理!C348</f>
        <v>1</v>
      </c>
      <c r="D346" s="1" t="str">
        <f>判定処理!B348</f>
        <v>日本海側の船上</v>
      </c>
      <c r="E346" s="1">
        <f>判定処理!D348</f>
        <v>0</v>
      </c>
      <c r="F346" s="1">
        <f ca="1">判定処理!R348</f>
        <v>140</v>
      </c>
      <c r="G346" s="11">
        <f ca="1">判定処理!V348</f>
        <v>6.0891435181676834E-2</v>
      </c>
      <c r="H346" s="1">
        <f>判定処理!E348</f>
        <v>915</v>
      </c>
      <c r="I346" s="1">
        <f>判定処理!H348</f>
        <v>215</v>
      </c>
      <c r="J346" s="3">
        <f>判定処理!I348</f>
        <v>0.4236111111111111</v>
      </c>
      <c r="K346" s="3">
        <f>判定処理!L348</f>
        <v>0.63888888888888895</v>
      </c>
    </row>
    <row r="347" spans="1:11" x14ac:dyDescent="0.7">
      <c r="A347" s="1" t="str">
        <f ca="1">判定処理!Q349</f>
        <v>×</v>
      </c>
      <c r="B347" s="1" t="str">
        <f>判定処理!A349</f>
        <v>No.0346</v>
      </c>
      <c r="C347" s="1">
        <f>判定処理!C349</f>
        <v>2</v>
      </c>
      <c r="D347" s="1" t="str">
        <f>判定処理!B349</f>
        <v>日本海側の岩場</v>
      </c>
      <c r="E347" s="1">
        <f>判定処理!D349</f>
        <v>0</v>
      </c>
      <c r="F347" s="1">
        <f ca="1">判定処理!R349</f>
        <v>140</v>
      </c>
      <c r="G347" s="11" t="str">
        <f ca="1">判定処理!V349</f>
        <v>-</v>
      </c>
      <c r="H347" s="1">
        <f>判定処理!E349</f>
        <v>915</v>
      </c>
      <c r="I347" s="1">
        <f>判定処理!H349</f>
        <v>215</v>
      </c>
      <c r="J347" s="3">
        <f>判定処理!I349</f>
        <v>0.9375</v>
      </c>
      <c r="K347" s="3">
        <f>判定処理!L349</f>
        <v>0.16666666666666666</v>
      </c>
    </row>
    <row r="348" spans="1:11" x14ac:dyDescent="0.7">
      <c r="A348" s="1" t="str">
        <f ca="1">判定処理!Q350</f>
        <v>◎</v>
      </c>
      <c r="B348" s="1" t="str">
        <f>判定処理!A350</f>
        <v>No.0347</v>
      </c>
      <c r="C348" s="1">
        <f>判定処理!C350</f>
        <v>1</v>
      </c>
      <c r="D348" s="1" t="str">
        <f>判定処理!B350</f>
        <v>太平洋側の船上</v>
      </c>
      <c r="E348" s="1">
        <f>判定処理!D350</f>
        <v>0</v>
      </c>
      <c r="F348" s="1">
        <f ca="1">判定処理!R350</f>
        <v>140</v>
      </c>
      <c r="G348" s="11">
        <f ca="1">判定処理!V350</f>
        <v>0.25533587962612125</v>
      </c>
      <c r="H348" s="1">
        <f>判定処理!E350</f>
        <v>915</v>
      </c>
      <c r="I348" s="1">
        <f>判定処理!H350</f>
        <v>215</v>
      </c>
      <c r="J348" s="3">
        <f>判定処理!I350</f>
        <v>0.54166666666666663</v>
      </c>
      <c r="K348" s="3">
        <f>判定処理!L350</f>
        <v>0.83333333333333337</v>
      </c>
    </row>
    <row r="349" spans="1:11" x14ac:dyDescent="0.7">
      <c r="A349" s="1" t="str">
        <f ca="1">判定処理!Q351</f>
        <v>◎</v>
      </c>
      <c r="B349" s="1" t="str">
        <f>判定処理!A351</f>
        <v>No.0348</v>
      </c>
      <c r="C349" s="1">
        <f>判定処理!C351</f>
        <v>2</v>
      </c>
      <c r="D349" s="1" t="str">
        <f>判定処理!B351</f>
        <v>森の渓流</v>
      </c>
      <c r="E349" s="1">
        <f>判定処理!D351</f>
        <v>0</v>
      </c>
      <c r="F349" s="1">
        <f ca="1">判定処理!R351</f>
        <v>94</v>
      </c>
      <c r="G349" s="11">
        <f ca="1">判定処理!V351</f>
        <v>6.7835879626121254E-2</v>
      </c>
      <c r="H349" s="1">
        <f>判定処理!E351</f>
        <v>101</v>
      </c>
      <c r="I349" s="1">
        <f>判定処理!H351</f>
        <v>1231</v>
      </c>
      <c r="J349" s="3">
        <f>判定処理!I351</f>
        <v>0.41666666666666669</v>
      </c>
      <c r="K349" s="3">
        <f>判定処理!L351</f>
        <v>0.64583333333333337</v>
      </c>
    </row>
    <row r="350" spans="1:11" x14ac:dyDescent="0.7">
      <c r="A350" s="1" t="str">
        <f ca="1">判定処理!Q352</f>
        <v>◎</v>
      </c>
      <c r="B350" s="1" t="str">
        <f>判定処理!A352</f>
        <v>No.0349</v>
      </c>
      <c r="C350" s="1">
        <f>判定処理!C352</f>
        <v>2</v>
      </c>
      <c r="D350" s="1" t="str">
        <f>判定処理!B352</f>
        <v>日本海側の船上</v>
      </c>
      <c r="E350" s="1">
        <f>判定処理!D352</f>
        <v>0</v>
      </c>
      <c r="F350" s="1">
        <f ca="1">判定処理!R352</f>
        <v>140</v>
      </c>
      <c r="G350" s="11">
        <f ca="1">判定処理!V352</f>
        <v>8.8669212959454513E-2</v>
      </c>
      <c r="H350" s="1">
        <f>判定処理!E352</f>
        <v>915</v>
      </c>
      <c r="I350" s="1">
        <f>判定処理!H352</f>
        <v>215</v>
      </c>
      <c r="J350" s="3">
        <f>判定処理!I352</f>
        <v>0.375</v>
      </c>
      <c r="K350" s="3">
        <f>判定処理!L352</f>
        <v>0.66666666666666663</v>
      </c>
    </row>
    <row r="351" spans="1:11" x14ac:dyDescent="0.7">
      <c r="A351" s="1" t="str">
        <f ca="1">判定処理!Q353</f>
        <v>×</v>
      </c>
      <c r="B351" s="1" t="str">
        <f>判定処理!A353</f>
        <v>No.0350</v>
      </c>
      <c r="C351" s="1">
        <f>判定処理!C353</f>
        <v>3</v>
      </c>
      <c r="D351" s="1" t="str">
        <f>判定処理!B353</f>
        <v>太平洋側の南の島</v>
      </c>
      <c r="E351" s="1">
        <f>判定処理!D353</f>
        <v>0</v>
      </c>
      <c r="F351" s="1">
        <f ca="1">判定処理!R353</f>
        <v>33</v>
      </c>
      <c r="G351" s="11" t="str">
        <f ca="1">判定処理!V353</f>
        <v>-</v>
      </c>
      <c r="H351" s="1">
        <f>判定処理!E353</f>
        <v>701</v>
      </c>
      <c r="I351" s="1">
        <f>判定処理!H353</f>
        <v>1031</v>
      </c>
      <c r="J351" s="3">
        <f>判定処理!I353</f>
        <v>0.33333333333333331</v>
      </c>
      <c r="K351" s="3">
        <f>判定処理!L353</f>
        <v>0.54166666666666663</v>
      </c>
    </row>
    <row r="352" spans="1:11" x14ac:dyDescent="0.7">
      <c r="A352" s="1" t="str">
        <f ca="1">判定処理!Q354</f>
        <v>◎</v>
      </c>
      <c r="B352" s="1" t="str">
        <f>判定処理!A354</f>
        <v>No.0351</v>
      </c>
      <c r="C352" s="1">
        <f>判定処理!C354</f>
        <v>4</v>
      </c>
      <c r="D352" s="1" t="str">
        <f>判定処理!B354</f>
        <v>日本海側の岩場</v>
      </c>
      <c r="E352" s="1">
        <f>判定処理!D354</f>
        <v>0</v>
      </c>
      <c r="F352" s="1">
        <f ca="1">判定処理!R354</f>
        <v>94</v>
      </c>
      <c r="G352" s="11" t="str">
        <f ca="1">判定処理!V354</f>
        <v>いつでも</v>
      </c>
      <c r="H352" s="1">
        <f>判定処理!E354</f>
        <v>101</v>
      </c>
      <c r="I352" s="1">
        <f>判定処理!H354</f>
        <v>1231</v>
      </c>
      <c r="J352" s="3">
        <f>判定処理!I354</f>
        <v>0</v>
      </c>
      <c r="K352" s="3">
        <f>判定処理!L354</f>
        <v>0.99930555555555556</v>
      </c>
    </row>
    <row r="353" spans="1:11" x14ac:dyDescent="0.7">
      <c r="A353" s="1" t="str">
        <f ca="1">判定処理!Q355</f>
        <v>◎</v>
      </c>
      <c r="B353" s="1" t="str">
        <f>判定処理!A355</f>
        <v>No.0352</v>
      </c>
      <c r="C353" s="1">
        <f>判定処理!C355</f>
        <v>3</v>
      </c>
      <c r="D353" s="1" t="str">
        <f>判定処理!B355</f>
        <v>太平洋側の南の島</v>
      </c>
      <c r="E353" s="1">
        <f>判定処理!D355</f>
        <v>0</v>
      </c>
      <c r="F353" s="1">
        <f ca="1">判定処理!R355</f>
        <v>94</v>
      </c>
      <c r="G353" s="11" t="str">
        <f ca="1">判定処理!V355</f>
        <v>いつでも</v>
      </c>
      <c r="H353" s="1">
        <f>判定処理!E355</f>
        <v>101</v>
      </c>
      <c r="I353" s="1">
        <f>判定処理!H355</f>
        <v>1231</v>
      </c>
      <c r="J353" s="3">
        <f>判定処理!I355</f>
        <v>0</v>
      </c>
      <c r="K353" s="3">
        <f>判定処理!L355</f>
        <v>0.99930555555555556</v>
      </c>
    </row>
    <row r="354" spans="1:11" x14ac:dyDescent="0.7">
      <c r="A354" s="1" t="str">
        <f ca="1">判定処理!Q356</f>
        <v>◎</v>
      </c>
      <c r="B354" s="1" t="str">
        <f>判定処理!A356</f>
        <v>No.0353</v>
      </c>
      <c r="C354" s="1">
        <f>判定処理!C356</f>
        <v>3</v>
      </c>
      <c r="D354" s="1" t="str">
        <f>判定処理!B356</f>
        <v>日本海側の船上</v>
      </c>
      <c r="E354" s="1">
        <f>判定処理!D356</f>
        <v>0</v>
      </c>
      <c r="F354" s="1">
        <f ca="1">判定処理!R356</f>
        <v>94</v>
      </c>
      <c r="G354" s="11" t="str">
        <f ca="1">判定処理!V356</f>
        <v>いつでも</v>
      </c>
      <c r="H354" s="1">
        <f>判定処理!E356</f>
        <v>101</v>
      </c>
      <c r="I354" s="1">
        <f>判定処理!H356</f>
        <v>1231</v>
      </c>
      <c r="J354" s="3">
        <f>判定処理!I356</f>
        <v>0</v>
      </c>
      <c r="K354" s="3">
        <f>判定処理!L356</f>
        <v>0.99930555555555556</v>
      </c>
    </row>
    <row r="355" spans="1:11" x14ac:dyDescent="0.7">
      <c r="A355" s="1" t="str">
        <f ca="1">判定処理!Q357</f>
        <v>◎</v>
      </c>
      <c r="B355" s="1" t="str">
        <f>判定処理!A357</f>
        <v>No.0354</v>
      </c>
      <c r="C355" s="1">
        <f>判定処理!C357</f>
        <v>3</v>
      </c>
      <c r="D355" s="1" t="str">
        <f>判定処理!B357</f>
        <v>太平洋側の船上</v>
      </c>
      <c r="E355" s="1">
        <f>判定処理!D357</f>
        <v>0</v>
      </c>
      <c r="F355" s="1">
        <f ca="1">判定処理!R357</f>
        <v>94</v>
      </c>
      <c r="G355" s="11" t="str">
        <f ca="1">判定処理!V357</f>
        <v>いつでも</v>
      </c>
      <c r="H355" s="1">
        <f>判定処理!E357</f>
        <v>101</v>
      </c>
      <c r="I355" s="1">
        <f>判定処理!H357</f>
        <v>1231</v>
      </c>
      <c r="J355" s="3">
        <f>判定処理!I357</f>
        <v>0</v>
      </c>
      <c r="K355" s="3">
        <f>判定処理!L357</f>
        <v>0.99930555555555556</v>
      </c>
    </row>
    <row r="356" spans="1:11" x14ac:dyDescent="0.7">
      <c r="A356" s="1" t="str">
        <f ca="1">判定処理!Q358</f>
        <v>◎</v>
      </c>
      <c r="B356" s="1" t="str">
        <f>判定処理!A358</f>
        <v>No.0355</v>
      </c>
      <c r="C356" s="1">
        <f>判定処理!C358</f>
        <v>1</v>
      </c>
      <c r="D356" s="1" t="str">
        <f>判定処理!B358</f>
        <v>森の渓流</v>
      </c>
      <c r="E356" s="1">
        <f>判定処理!D358</f>
        <v>0</v>
      </c>
      <c r="F356" s="1">
        <f ca="1">判定処理!R358</f>
        <v>94</v>
      </c>
      <c r="G356" s="11" t="str">
        <f ca="1">判定処理!V358</f>
        <v>いつでも</v>
      </c>
      <c r="H356" s="1">
        <f>判定処理!E358</f>
        <v>101</v>
      </c>
      <c r="I356" s="1">
        <f>判定処理!H358</f>
        <v>1231</v>
      </c>
      <c r="J356" s="3">
        <f>判定処理!I358</f>
        <v>0</v>
      </c>
      <c r="K356" s="3">
        <f>判定処理!L358</f>
        <v>0.99930555555555556</v>
      </c>
    </row>
    <row r="357" spans="1:11" x14ac:dyDescent="0.7">
      <c r="A357" s="1" t="str">
        <f ca="1">判定処理!Q359</f>
        <v>◎</v>
      </c>
      <c r="B357" s="1" t="str">
        <f>判定処理!A359</f>
        <v>No.0356</v>
      </c>
      <c r="C357" s="1">
        <f>判定処理!C359</f>
        <v>2</v>
      </c>
      <c r="D357" s="1" t="str">
        <f>判定処理!B359</f>
        <v>森の渓流</v>
      </c>
      <c r="E357" s="1">
        <f>判定処理!D359</f>
        <v>0</v>
      </c>
      <c r="F357" s="1">
        <f ca="1">判定処理!R359</f>
        <v>94</v>
      </c>
      <c r="G357" s="11" t="str">
        <f ca="1">判定処理!V359</f>
        <v>いつでも</v>
      </c>
      <c r="H357" s="1">
        <f>判定処理!E359</f>
        <v>101</v>
      </c>
      <c r="I357" s="1">
        <f>判定処理!H359</f>
        <v>1231</v>
      </c>
      <c r="J357" s="3">
        <f>判定処理!I359</f>
        <v>0</v>
      </c>
      <c r="K357" s="3">
        <f>判定処理!L359</f>
        <v>0.99930555555555556</v>
      </c>
    </row>
    <row r="358" spans="1:11" x14ac:dyDescent="0.7">
      <c r="A358" s="1" t="str">
        <f ca="1">判定処理!Q360</f>
        <v>◎</v>
      </c>
      <c r="B358" s="1" t="str">
        <f>判定処理!A360</f>
        <v>No.0357</v>
      </c>
      <c r="C358" s="1">
        <f>判定処理!C360</f>
        <v>3</v>
      </c>
      <c r="D358" s="1" t="str">
        <f>判定処理!B360</f>
        <v>日本海側の船上</v>
      </c>
      <c r="E358" s="1">
        <f>判定処理!D360</f>
        <v>0</v>
      </c>
      <c r="F358" s="1">
        <f ca="1">判定処理!R360</f>
        <v>95</v>
      </c>
      <c r="G358" s="11">
        <f ca="1">判定処理!V360</f>
        <v>0.17200254629278788</v>
      </c>
      <c r="H358" s="1">
        <f>判定処理!E360</f>
        <v>401</v>
      </c>
      <c r="I358" s="1">
        <f>判定処理!H360</f>
        <v>101</v>
      </c>
      <c r="J358" s="3">
        <f>判定処理!I360</f>
        <v>0.125</v>
      </c>
      <c r="K358" s="3">
        <f>判定処理!L360</f>
        <v>0.75</v>
      </c>
    </row>
    <row r="359" spans="1:11" x14ac:dyDescent="0.7">
      <c r="A359" s="1" t="str">
        <f ca="1">判定処理!Q361</f>
        <v>◎</v>
      </c>
      <c r="B359" s="1" t="str">
        <f>判定処理!A361</f>
        <v>No.0358</v>
      </c>
      <c r="C359" s="1">
        <f>判定処理!C361</f>
        <v>3</v>
      </c>
      <c r="D359" s="1" t="str">
        <f>判定処理!B361</f>
        <v>太平洋側の船上</v>
      </c>
      <c r="E359" s="1">
        <f>判定処理!D361</f>
        <v>0</v>
      </c>
      <c r="F359" s="1">
        <f ca="1">判定処理!R361</f>
        <v>94</v>
      </c>
      <c r="G359" s="11">
        <f ca="1">判定処理!V361</f>
        <v>0.19283587962612125</v>
      </c>
      <c r="H359" s="1">
        <f>判定処理!E361</f>
        <v>401</v>
      </c>
      <c r="I359" s="1">
        <f>判定処理!H361</f>
        <v>1231</v>
      </c>
      <c r="J359" s="3">
        <f>判定処理!I361</f>
        <v>0.125</v>
      </c>
      <c r="K359" s="3">
        <f>判定処理!L361</f>
        <v>0.77083333333333337</v>
      </c>
    </row>
    <row r="360" spans="1:11" x14ac:dyDescent="0.7">
      <c r="A360" s="1" t="str">
        <f ca="1">判定処理!Q362</f>
        <v>◎</v>
      </c>
      <c r="B360" s="1" t="str">
        <f>判定処理!A362</f>
        <v>No.0359</v>
      </c>
      <c r="C360" s="1">
        <f>判定処理!C362</f>
        <v>3</v>
      </c>
      <c r="D360" s="1" t="str">
        <f>判定処理!B362</f>
        <v>太平洋側の船上</v>
      </c>
      <c r="E360" s="1">
        <f>判定処理!D362</f>
        <v>0</v>
      </c>
      <c r="F360" s="1">
        <f ca="1">判定処理!R362</f>
        <v>97</v>
      </c>
      <c r="G360" s="11">
        <f ca="1">判定処理!V362</f>
        <v>0.18241921295945451</v>
      </c>
      <c r="H360" s="1">
        <f>判定処理!E362</f>
        <v>415</v>
      </c>
      <c r="I360" s="1">
        <f>判定処理!H362</f>
        <v>103</v>
      </c>
      <c r="J360" s="3">
        <f>判定処理!I362</f>
        <v>0.16666666666666666</v>
      </c>
      <c r="K360" s="3">
        <f>判定処理!L362</f>
        <v>0.76041666666666663</v>
      </c>
    </row>
    <row r="361" spans="1:11" x14ac:dyDescent="0.7">
      <c r="A361" s="1" t="str">
        <f ca="1">判定処理!Q363</f>
        <v>◎</v>
      </c>
      <c r="B361" s="1" t="str">
        <f>判定処理!A363</f>
        <v>No.0360</v>
      </c>
      <c r="C361" s="1">
        <f>判定処理!C363</f>
        <v>3</v>
      </c>
      <c r="D361" s="1" t="str">
        <f>判定処理!B363</f>
        <v>太平洋側の船上</v>
      </c>
      <c r="E361" s="1">
        <f>判定処理!D363</f>
        <v>0</v>
      </c>
      <c r="F361" s="1">
        <f ca="1">判定処理!R363</f>
        <v>94</v>
      </c>
      <c r="G361" s="11">
        <f ca="1">判定処理!V363</f>
        <v>0.15116921295945451</v>
      </c>
      <c r="H361" s="1">
        <f>判定処理!E363</f>
        <v>408</v>
      </c>
      <c r="I361" s="1">
        <f>判定処理!H363</f>
        <v>1231</v>
      </c>
      <c r="J361" s="3">
        <f>判定処理!I363</f>
        <v>0.125</v>
      </c>
      <c r="K361" s="3">
        <f>判定処理!L363</f>
        <v>0.72916666666666663</v>
      </c>
    </row>
    <row r="362" spans="1:11" x14ac:dyDescent="0.7">
      <c r="A362" s="1" t="str">
        <f ca="1">判定処理!Q364</f>
        <v>◎</v>
      </c>
      <c r="B362" s="1" t="str">
        <f>判定処理!A364</f>
        <v>No.0361</v>
      </c>
      <c r="C362" s="1">
        <f>判定処理!C364</f>
        <v>3</v>
      </c>
      <c r="D362" s="1" t="str">
        <f>判定処理!B364</f>
        <v>日本海側の船上</v>
      </c>
      <c r="E362" s="1">
        <f>判定処理!D364</f>
        <v>0</v>
      </c>
      <c r="F362" s="1">
        <f ca="1">判定処理!R364</f>
        <v>94</v>
      </c>
      <c r="G362" s="11">
        <f ca="1">判定処理!V364</f>
        <v>0.18241921295945451</v>
      </c>
      <c r="H362" s="1">
        <f>判定処理!E364</f>
        <v>315</v>
      </c>
      <c r="I362" s="1">
        <f>判定処理!H364</f>
        <v>1231</v>
      </c>
      <c r="J362" s="3">
        <f>判定処理!I364</f>
        <v>0.1875</v>
      </c>
      <c r="K362" s="3">
        <f>判定処理!L364</f>
        <v>0.76041666666666663</v>
      </c>
    </row>
    <row r="363" spans="1:11" x14ac:dyDescent="0.7">
      <c r="A363" s="1" t="str">
        <f ca="1">判定処理!Q365</f>
        <v>◎</v>
      </c>
      <c r="B363" s="1" t="str">
        <f>判定処理!A365</f>
        <v>No.0362</v>
      </c>
      <c r="C363" s="1">
        <f>判定処理!C365</f>
        <v>3</v>
      </c>
      <c r="D363" s="1" t="str">
        <f>判定処理!B365</f>
        <v>日本海側の船上</v>
      </c>
      <c r="E363" s="1">
        <f>判定処理!D365</f>
        <v>0</v>
      </c>
      <c r="F363" s="1">
        <f ca="1">判定処理!R365</f>
        <v>94</v>
      </c>
      <c r="G363" s="11">
        <f ca="1">判定処理!V365</f>
        <v>0.17200254629278788</v>
      </c>
      <c r="H363" s="1">
        <f>判定処理!E365</f>
        <v>401</v>
      </c>
      <c r="I363" s="1">
        <f>判定処理!H365</f>
        <v>1231</v>
      </c>
      <c r="J363" s="3">
        <f>判定処理!I365</f>
        <v>0.125</v>
      </c>
      <c r="K363" s="3">
        <f>判定処理!L365</f>
        <v>0.75</v>
      </c>
    </row>
    <row r="364" spans="1:11" x14ac:dyDescent="0.7">
      <c r="A364" s="1" t="str">
        <f ca="1">判定処理!Q366</f>
        <v>◎</v>
      </c>
      <c r="B364" s="1" t="str">
        <f>判定処理!A366</f>
        <v>No.0363</v>
      </c>
      <c r="C364" s="1">
        <f>判定処理!C366</f>
        <v>3</v>
      </c>
      <c r="D364" s="1" t="str">
        <f>判定処理!B366</f>
        <v>日本海側の岩場</v>
      </c>
      <c r="E364" s="1">
        <f>判定処理!D366</f>
        <v>0</v>
      </c>
      <c r="F364" s="1">
        <f ca="1">判定処理!R366</f>
        <v>104</v>
      </c>
      <c r="G364" s="11">
        <f ca="1">判定処理!V366</f>
        <v>0.17200254629278788</v>
      </c>
      <c r="H364" s="1">
        <f>判定処理!E366</f>
        <v>401</v>
      </c>
      <c r="I364" s="1">
        <f>判定処理!H366</f>
        <v>110</v>
      </c>
      <c r="J364" s="3">
        <f>判定処理!I366</f>
        <v>0.125</v>
      </c>
      <c r="K364" s="3">
        <f>判定処理!L366</f>
        <v>0.75</v>
      </c>
    </row>
    <row r="365" spans="1:11" x14ac:dyDescent="0.7">
      <c r="A365" s="1" t="str">
        <f ca="1">判定処理!Q367</f>
        <v>◎</v>
      </c>
      <c r="B365" s="1" t="str">
        <f>判定処理!A367</f>
        <v>No.0364</v>
      </c>
      <c r="C365" s="1">
        <f>判定処理!C367</f>
        <v>3</v>
      </c>
      <c r="D365" s="1" t="str">
        <f>判定処理!B367</f>
        <v>日本海側の船上</v>
      </c>
      <c r="E365" s="1">
        <f>判定処理!D367</f>
        <v>0</v>
      </c>
      <c r="F365" s="1">
        <f ca="1">判定処理!R367</f>
        <v>94</v>
      </c>
      <c r="G365" s="11">
        <f ca="1">判定処理!V367</f>
        <v>0.19283587962612125</v>
      </c>
      <c r="H365" s="1">
        <f>判定処理!E367</f>
        <v>410</v>
      </c>
      <c r="I365" s="1">
        <f>判定処理!H367</f>
        <v>1231</v>
      </c>
      <c r="J365" s="3">
        <f>判定処理!I367</f>
        <v>0.1875</v>
      </c>
      <c r="K365" s="3">
        <f>判定処理!L367</f>
        <v>0.77083333333333337</v>
      </c>
    </row>
    <row r="366" spans="1:11" x14ac:dyDescent="0.7">
      <c r="A366" s="1" t="str">
        <f ca="1">判定処理!Q368</f>
        <v>◎</v>
      </c>
      <c r="B366" s="1" t="str">
        <f>判定処理!A368</f>
        <v>No.0365</v>
      </c>
      <c r="C366" s="1">
        <f>判定処理!C368</f>
        <v>3</v>
      </c>
      <c r="D366" s="1" t="str">
        <f>判定処理!B368</f>
        <v>太平洋側の南の島</v>
      </c>
      <c r="E366" s="1">
        <f>判定処理!D368</f>
        <v>0</v>
      </c>
      <c r="F366" s="1">
        <f ca="1">判定処理!R368</f>
        <v>94</v>
      </c>
      <c r="G366" s="11">
        <f ca="1">判定処理!V368</f>
        <v>0.17200254629278788</v>
      </c>
      <c r="H366" s="1">
        <f>判定処理!E368</f>
        <v>401</v>
      </c>
      <c r="I366" s="1">
        <f>判定処理!H368</f>
        <v>1231</v>
      </c>
      <c r="J366" s="3">
        <f>判定処理!I368</f>
        <v>0.125</v>
      </c>
      <c r="K366" s="3">
        <f>判定処理!L368</f>
        <v>0.75</v>
      </c>
    </row>
    <row r="367" spans="1:11" x14ac:dyDescent="0.7">
      <c r="A367" s="1" t="str">
        <f ca="1">判定処理!Q369</f>
        <v>◎</v>
      </c>
      <c r="B367" s="1" t="str">
        <f>判定処理!A369</f>
        <v>No.0366</v>
      </c>
      <c r="C367" s="1">
        <f>判定処理!C369</f>
        <v>3</v>
      </c>
      <c r="D367" s="1" t="str">
        <f>判定処理!B369</f>
        <v>太平洋側の南の島</v>
      </c>
      <c r="E367" s="1">
        <f>判定処理!D369</f>
        <v>0</v>
      </c>
      <c r="F367" s="1">
        <f ca="1">判定処理!R369</f>
        <v>83</v>
      </c>
      <c r="G367" s="11">
        <f ca="1">判定処理!V369</f>
        <v>0.15116921295945451</v>
      </c>
      <c r="H367" s="1">
        <f>判定処理!E369</f>
        <v>401</v>
      </c>
      <c r="I367" s="1">
        <f>判定処理!H369</f>
        <v>1220</v>
      </c>
      <c r="J367" s="3">
        <f>判定処理!I369</f>
        <v>0.1875</v>
      </c>
      <c r="K367" s="3">
        <f>判定処理!L369</f>
        <v>0.72916666666666663</v>
      </c>
    </row>
    <row r="368" spans="1:11" x14ac:dyDescent="0.7">
      <c r="A368" s="1" t="str">
        <f ca="1">判定処理!Q370</f>
        <v>◎</v>
      </c>
      <c r="B368" s="1" t="str">
        <f>判定処理!A370</f>
        <v>No.0367</v>
      </c>
      <c r="C368" s="1">
        <f>判定処理!C370</f>
        <v>3</v>
      </c>
      <c r="D368" s="1" t="str">
        <f>判定処理!B370</f>
        <v>太平洋側の南の島</v>
      </c>
      <c r="E368" s="1">
        <f>判定処理!D370</f>
        <v>0</v>
      </c>
      <c r="F368" s="1">
        <f ca="1">判定処理!R370</f>
        <v>94</v>
      </c>
      <c r="G368" s="11">
        <f ca="1">判定処理!V370</f>
        <v>0.17200254629278788</v>
      </c>
      <c r="H368" s="1">
        <f>判定処理!E370</f>
        <v>320</v>
      </c>
      <c r="I368" s="1">
        <f>判定処理!H370</f>
        <v>1231</v>
      </c>
      <c r="J368" s="3">
        <f>判定処理!I370</f>
        <v>0.125</v>
      </c>
      <c r="K368" s="3">
        <f>判定処理!L370</f>
        <v>0.75</v>
      </c>
    </row>
    <row r="369" spans="1:11" x14ac:dyDescent="0.7">
      <c r="A369" s="1" t="str">
        <f ca="1">判定処理!Q371</f>
        <v>◎</v>
      </c>
      <c r="B369" s="1" t="str">
        <f>判定処理!A371</f>
        <v>No.0368</v>
      </c>
      <c r="C369" s="1">
        <f>判定処理!C371</f>
        <v>3</v>
      </c>
      <c r="D369" s="1" t="str">
        <f>判定処理!B371</f>
        <v>太平洋側の船上</v>
      </c>
      <c r="E369" s="1">
        <f>判定処理!D371</f>
        <v>0</v>
      </c>
      <c r="F369" s="1">
        <f ca="1">判定処理!R371</f>
        <v>73</v>
      </c>
      <c r="G369" s="11">
        <f ca="1">判定処理!V371</f>
        <v>0.17200254629278788</v>
      </c>
      <c r="H369" s="1">
        <f>判定処理!E371</f>
        <v>401</v>
      </c>
      <c r="I369" s="1">
        <f>判定処理!H371</f>
        <v>1210</v>
      </c>
      <c r="J369" s="3">
        <f>判定処理!I371</f>
        <v>0.125</v>
      </c>
      <c r="K369" s="3">
        <f>判定処理!L371</f>
        <v>0.75</v>
      </c>
    </row>
    <row r="370" spans="1:11" x14ac:dyDescent="0.7">
      <c r="A370" s="1" t="str">
        <f ca="1">判定処理!Q372</f>
        <v>◎</v>
      </c>
      <c r="B370" s="1" t="str">
        <f>判定処理!A372</f>
        <v>No.0369</v>
      </c>
      <c r="C370" s="1">
        <f>判定処理!C372</f>
        <v>3</v>
      </c>
      <c r="D370" s="1" t="str">
        <f>判定処理!B372</f>
        <v>日本海側の船上</v>
      </c>
      <c r="E370" s="1">
        <f>判定処理!D372</f>
        <v>0</v>
      </c>
      <c r="F370" s="1">
        <f ca="1">判定処理!R372</f>
        <v>94</v>
      </c>
      <c r="G370" s="11">
        <f ca="1">判定処理!V372</f>
        <v>0.17200254629278788</v>
      </c>
      <c r="H370" s="1">
        <f>判定処理!E372</f>
        <v>320</v>
      </c>
      <c r="I370" s="1">
        <f>判定処理!H372</f>
        <v>1231</v>
      </c>
      <c r="J370" s="3">
        <f>判定処理!I372</f>
        <v>0.1875</v>
      </c>
      <c r="K370" s="3">
        <f>判定処理!L372</f>
        <v>0.75</v>
      </c>
    </row>
    <row r="371" spans="1:11" x14ac:dyDescent="0.7">
      <c r="A371" s="1" t="str">
        <f ca="1">判定処理!Q373</f>
        <v>◎</v>
      </c>
      <c r="B371" s="1" t="str">
        <f>判定処理!A373</f>
        <v>No.0370</v>
      </c>
      <c r="C371" s="1">
        <f>判定処理!C373</f>
        <v>3</v>
      </c>
      <c r="D371" s="1" t="str">
        <f>判定処理!B373</f>
        <v>日本海側の船上</v>
      </c>
      <c r="E371" s="1">
        <f>判定処理!D373</f>
        <v>0</v>
      </c>
      <c r="F371" s="1">
        <f ca="1">判定処理!R373</f>
        <v>94</v>
      </c>
      <c r="G371" s="11">
        <f ca="1">判定処理!V373</f>
        <v>0.17200254629278788</v>
      </c>
      <c r="H371" s="1">
        <f>判定処理!E373</f>
        <v>401</v>
      </c>
      <c r="I371" s="1">
        <f>判定処理!H373</f>
        <v>1231</v>
      </c>
      <c r="J371" s="3">
        <f>判定処理!I373</f>
        <v>0.125</v>
      </c>
      <c r="K371" s="3">
        <f>判定処理!L373</f>
        <v>0.75</v>
      </c>
    </row>
    <row r="372" spans="1:11" x14ac:dyDescent="0.7">
      <c r="A372" s="1" t="str">
        <f ca="1">判定処理!Q374</f>
        <v>◎</v>
      </c>
      <c r="B372" s="1" t="str">
        <f>判定処理!A374</f>
        <v>No.0371</v>
      </c>
      <c r="C372" s="1">
        <f>判定処理!C374</f>
        <v>3</v>
      </c>
      <c r="D372" s="1" t="str">
        <f>判定処理!B374</f>
        <v>日本海側の船上</v>
      </c>
      <c r="E372" s="1">
        <f>判定処理!D374</f>
        <v>0</v>
      </c>
      <c r="F372" s="1">
        <f ca="1">判定処理!R374</f>
        <v>114</v>
      </c>
      <c r="G372" s="11">
        <f ca="1">判定処理!V374</f>
        <v>0.18241921295945451</v>
      </c>
      <c r="H372" s="1">
        <f>判定処理!E374</f>
        <v>315</v>
      </c>
      <c r="I372" s="1">
        <f>判定処理!H374</f>
        <v>120</v>
      </c>
      <c r="J372" s="3">
        <f>判定処理!I374</f>
        <v>0.125</v>
      </c>
      <c r="K372" s="3">
        <f>判定処理!L374</f>
        <v>0.76041666666666663</v>
      </c>
    </row>
    <row r="373" spans="1:11" x14ac:dyDescent="0.7">
      <c r="A373" s="1" t="str">
        <f ca="1">判定処理!Q375</f>
        <v>◎</v>
      </c>
      <c r="B373" s="1" t="str">
        <f>判定処理!A375</f>
        <v>No.0372</v>
      </c>
      <c r="C373" s="1">
        <f>判定処理!C375</f>
        <v>3</v>
      </c>
      <c r="D373" s="1" t="str">
        <f>判定処理!B375</f>
        <v>日本海側の岩場</v>
      </c>
      <c r="E373" s="1">
        <f>判定処理!D375</f>
        <v>0</v>
      </c>
      <c r="F373" s="1">
        <f ca="1">判定処理!R375</f>
        <v>94</v>
      </c>
      <c r="G373" s="11">
        <f ca="1">判定処理!V375</f>
        <v>0.15116921295945451</v>
      </c>
      <c r="H373" s="1">
        <f>判定処理!E375</f>
        <v>401</v>
      </c>
      <c r="I373" s="1">
        <f>判定処理!H375</f>
        <v>1231</v>
      </c>
      <c r="J373" s="3">
        <f>判定処理!I375</f>
        <v>0.16666666666666666</v>
      </c>
      <c r="K373" s="3">
        <f>判定処理!L375</f>
        <v>0.72916666666666663</v>
      </c>
    </row>
    <row r="374" spans="1:11" x14ac:dyDescent="0.7">
      <c r="A374" s="1" t="str">
        <f ca="1">判定処理!Q376</f>
        <v>◎</v>
      </c>
      <c r="B374" s="1" t="str">
        <f>判定処理!A376</f>
        <v>No.0373</v>
      </c>
      <c r="C374" s="1">
        <f>判定処理!C376</f>
        <v>3</v>
      </c>
      <c r="D374" s="1" t="str">
        <f>判定処理!B376</f>
        <v>太平洋側の南の島</v>
      </c>
      <c r="E374" s="1">
        <f>判定処理!D376</f>
        <v>0</v>
      </c>
      <c r="F374" s="1">
        <f ca="1">判定処理!R376</f>
        <v>99</v>
      </c>
      <c r="G374" s="11">
        <f ca="1">判定処理!V376</f>
        <v>0.19283587962612125</v>
      </c>
      <c r="H374" s="1">
        <f>判定処理!E376</f>
        <v>401</v>
      </c>
      <c r="I374" s="1">
        <f>判定処理!H376</f>
        <v>105</v>
      </c>
      <c r="J374" s="3">
        <f>判定処理!I376</f>
        <v>0.125</v>
      </c>
      <c r="K374" s="3">
        <f>判定処理!L376</f>
        <v>0.77083333333333337</v>
      </c>
    </row>
    <row r="375" spans="1:11" x14ac:dyDescent="0.7">
      <c r="A375" s="1" t="str">
        <f ca="1">判定処理!Q377</f>
        <v>◎</v>
      </c>
      <c r="B375" s="1" t="str">
        <f>判定処理!A377</f>
        <v>No.0374</v>
      </c>
      <c r="C375" s="1">
        <f>判定処理!C377</f>
        <v>4</v>
      </c>
      <c r="D375" s="1" t="str">
        <f>判定処理!B377</f>
        <v>日本海側の船上</v>
      </c>
      <c r="E375" s="1">
        <f>判定処理!D377</f>
        <v>0</v>
      </c>
      <c r="F375" s="1">
        <f ca="1">判定処理!R377</f>
        <v>88</v>
      </c>
      <c r="G375" s="11">
        <f ca="1">判定処理!V377</f>
        <v>0.17200254629278788</v>
      </c>
      <c r="H375" s="1">
        <f>判定処理!E377</f>
        <v>401</v>
      </c>
      <c r="I375" s="1">
        <f>判定処理!H377</f>
        <v>1225</v>
      </c>
      <c r="J375" s="3">
        <f>判定処理!I377</f>
        <v>0.125</v>
      </c>
      <c r="K375" s="3">
        <f>判定処理!L377</f>
        <v>0.75</v>
      </c>
    </row>
    <row r="376" spans="1:11" x14ac:dyDescent="0.7">
      <c r="A376" s="1" t="str">
        <f ca="1">判定処理!Q378</f>
        <v>◎</v>
      </c>
      <c r="B376" s="1" t="str">
        <f>判定処理!A378</f>
        <v>No.0375</v>
      </c>
      <c r="C376" s="1">
        <f>判定処理!C378</f>
        <v>4</v>
      </c>
      <c r="D376" s="1" t="str">
        <f>判定処理!B378</f>
        <v>太平洋側の船上</v>
      </c>
      <c r="E376" s="1">
        <f>判定処理!D378</f>
        <v>0</v>
      </c>
      <c r="F376" s="1">
        <f ca="1">判定処理!R378</f>
        <v>94</v>
      </c>
      <c r="G376" s="11">
        <f ca="1">判定処理!V378</f>
        <v>0.18241921295945451</v>
      </c>
      <c r="H376" s="1">
        <f>判定処理!E378</f>
        <v>405</v>
      </c>
      <c r="I376" s="1">
        <f>判定処理!H378</f>
        <v>1231</v>
      </c>
      <c r="J376" s="3">
        <f>判定処理!I378</f>
        <v>0.125</v>
      </c>
      <c r="K376" s="3">
        <f>判定処理!L378</f>
        <v>0.76041666666666663</v>
      </c>
    </row>
    <row r="377" spans="1:11" x14ac:dyDescent="0.7">
      <c r="A377" s="1" t="str">
        <f ca="1">判定処理!Q379</f>
        <v>◎</v>
      </c>
      <c r="B377" s="1" t="str">
        <f>判定処理!A379</f>
        <v>No.0376</v>
      </c>
      <c r="C377" s="1">
        <f>判定処理!C379</f>
        <v>4</v>
      </c>
      <c r="D377" s="1" t="str">
        <f>判定処理!B379</f>
        <v>日本海側の船上</v>
      </c>
      <c r="E377" s="1">
        <f>判定処理!D379</f>
        <v>0</v>
      </c>
      <c r="F377" s="1">
        <f ca="1">判定処理!R379</f>
        <v>94</v>
      </c>
      <c r="G377" s="11">
        <f ca="1">判定処理!V379</f>
        <v>0.17200254629278788</v>
      </c>
      <c r="H377" s="1">
        <f>判定処理!E379</f>
        <v>401</v>
      </c>
      <c r="I377" s="1">
        <f>判定処理!H379</f>
        <v>1231</v>
      </c>
      <c r="J377" s="3">
        <f>判定処理!I379</f>
        <v>0.16666666666666666</v>
      </c>
      <c r="K377" s="3">
        <f>判定処理!L379</f>
        <v>0.75</v>
      </c>
    </row>
    <row r="378" spans="1:11" x14ac:dyDescent="0.7">
      <c r="A378" s="1" t="str">
        <f ca="1">判定処理!Q380</f>
        <v>◎</v>
      </c>
      <c r="B378" s="1" t="str">
        <f>判定処理!A380</f>
        <v>No.0377</v>
      </c>
      <c r="C378" s="1">
        <f>判定処理!C380</f>
        <v>4</v>
      </c>
      <c r="D378" s="1" t="str">
        <f>判定処理!B380</f>
        <v>日本海側の船上</v>
      </c>
      <c r="E378" s="1">
        <f>判定処理!D380</f>
        <v>0</v>
      </c>
      <c r="F378" s="1">
        <f ca="1">判定処理!R380</f>
        <v>105</v>
      </c>
      <c r="G378" s="11">
        <f ca="1">判定処理!V380</f>
        <v>0.15116921295945451</v>
      </c>
      <c r="H378" s="1">
        <f>判定処理!E380</f>
        <v>401</v>
      </c>
      <c r="I378" s="1">
        <f>判定処理!H380</f>
        <v>111</v>
      </c>
      <c r="J378" s="3">
        <f>判定処理!I380</f>
        <v>0.1875</v>
      </c>
      <c r="K378" s="3">
        <f>判定処理!L380</f>
        <v>0.72916666666666663</v>
      </c>
    </row>
    <row r="379" spans="1:11" x14ac:dyDescent="0.7">
      <c r="A379" s="1" t="str">
        <f ca="1">判定処理!Q381</f>
        <v>◎</v>
      </c>
      <c r="B379" s="1" t="str">
        <f>判定処理!A381</f>
        <v>No.0378</v>
      </c>
      <c r="C379" s="1">
        <f>判定処理!C381</f>
        <v>4</v>
      </c>
      <c r="D379" s="1" t="str">
        <f>判定処理!B381</f>
        <v>太平洋側の南の島</v>
      </c>
      <c r="E379" s="1">
        <f>判定処理!D381</f>
        <v>0</v>
      </c>
      <c r="F379" s="1">
        <f ca="1">判定処理!R381</f>
        <v>94</v>
      </c>
      <c r="G379" s="11">
        <f ca="1">判定処理!V381</f>
        <v>0.17200254629278788</v>
      </c>
      <c r="H379" s="1">
        <f>判定処理!E381</f>
        <v>420</v>
      </c>
      <c r="I379" s="1">
        <f>判定処理!H381</f>
        <v>1231</v>
      </c>
      <c r="J379" s="3">
        <f>判定処理!I381</f>
        <v>0.125</v>
      </c>
      <c r="K379" s="3">
        <f>判定処理!L381</f>
        <v>0.75</v>
      </c>
    </row>
    <row r="380" spans="1:11" x14ac:dyDescent="0.7">
      <c r="A380" s="1" t="str">
        <f ca="1">判定処理!Q382</f>
        <v>◎</v>
      </c>
      <c r="B380" s="1" t="str">
        <f>判定処理!A382</f>
        <v>No.0379</v>
      </c>
      <c r="C380" s="1">
        <f>判定処理!C382</f>
        <v>3</v>
      </c>
      <c r="D380" s="1" t="str">
        <f>判定処理!B382</f>
        <v>太平洋側の船上</v>
      </c>
      <c r="E380" s="1">
        <f>判定処理!D382</f>
        <v>0</v>
      </c>
      <c r="F380" s="1">
        <f ca="1">判定処理!R382</f>
        <v>63</v>
      </c>
      <c r="G380" s="11" t="str">
        <f ca="1">判定処理!V382</f>
        <v>いつでも</v>
      </c>
      <c r="H380" s="1">
        <f>判定処理!E382</f>
        <v>301</v>
      </c>
      <c r="I380" s="1">
        <f>判定処理!H382</f>
        <v>1130</v>
      </c>
      <c r="J380" s="3">
        <f>判定処理!I382</f>
        <v>0</v>
      </c>
      <c r="K380" s="3">
        <f>判定処理!L382</f>
        <v>0.99930555555555556</v>
      </c>
    </row>
    <row r="381" spans="1:11" x14ac:dyDescent="0.7">
      <c r="A381" s="1" t="str">
        <f ca="1">判定処理!Q383</f>
        <v>◎</v>
      </c>
      <c r="B381" s="1" t="str">
        <f>判定処理!A383</f>
        <v>No.0380</v>
      </c>
      <c r="C381" s="1">
        <f>判定処理!C383</f>
        <v>3</v>
      </c>
      <c r="D381" s="1" t="str">
        <f>判定処理!B383</f>
        <v>太平洋側の南の島</v>
      </c>
      <c r="E381" s="1">
        <f>判定処理!D383</f>
        <v>0</v>
      </c>
      <c r="F381" s="1">
        <f ca="1">判定処理!R383</f>
        <v>33</v>
      </c>
      <c r="G381" s="11" t="str">
        <f ca="1">判定処理!V383</f>
        <v>いつでも</v>
      </c>
      <c r="H381" s="1">
        <f>判定処理!E383</f>
        <v>115</v>
      </c>
      <c r="I381" s="1">
        <f>判定処理!H383</f>
        <v>1031</v>
      </c>
      <c r="J381" s="3">
        <f>判定処理!I383</f>
        <v>0</v>
      </c>
      <c r="K381" s="3">
        <f>判定処理!L383</f>
        <v>0.99930555555555556</v>
      </c>
    </row>
    <row r="382" spans="1:11" x14ac:dyDescent="0.7">
      <c r="A382" s="1" t="str">
        <f ca="1">判定処理!Q384</f>
        <v>×</v>
      </c>
      <c r="B382" s="1" t="str">
        <f>判定処理!A384</f>
        <v>No.0381</v>
      </c>
      <c r="C382" s="1">
        <f>判定処理!C384</f>
        <v>2</v>
      </c>
      <c r="D382" s="1" t="str">
        <f>判定処理!B384</f>
        <v>太平洋側の船上</v>
      </c>
      <c r="E382" s="1">
        <f>判定処理!D384</f>
        <v>0</v>
      </c>
      <c r="F382" s="1">
        <f ca="1">判定処理!R384</f>
        <v>32</v>
      </c>
      <c r="G382" s="11" t="str">
        <f ca="1">判定処理!V384</f>
        <v>-</v>
      </c>
      <c r="H382" s="1">
        <f>判定処理!E384</f>
        <v>415</v>
      </c>
      <c r="I382" s="1">
        <f>判定処理!H384</f>
        <v>1030</v>
      </c>
      <c r="J382" s="3">
        <f>判定処理!I384</f>
        <v>0.91666666666666663</v>
      </c>
      <c r="K382" s="3">
        <f>判定処理!L384</f>
        <v>0.30555555555555552</v>
      </c>
    </row>
    <row r="383" spans="1:11" x14ac:dyDescent="0.7">
      <c r="A383" s="1" t="str">
        <f ca="1">判定処理!Q385</f>
        <v>×</v>
      </c>
      <c r="B383" s="1" t="str">
        <f>判定処理!A385</f>
        <v>No.0382</v>
      </c>
      <c r="C383" s="1">
        <f>判定処理!C385</f>
        <v>2</v>
      </c>
      <c r="D383" s="1" t="str">
        <f>判定処理!B385</f>
        <v>太平洋側の南の島</v>
      </c>
      <c r="E383" s="1">
        <f>判定処理!D385</f>
        <v>0</v>
      </c>
      <c r="F383" s="1">
        <f ca="1">判定処理!R385</f>
        <v>63</v>
      </c>
      <c r="G383" s="11" t="str">
        <f ca="1">判定処理!V385</f>
        <v>-</v>
      </c>
      <c r="H383" s="1">
        <f>判定処理!E385</f>
        <v>520</v>
      </c>
      <c r="I383" s="1">
        <f>判定処理!H385</f>
        <v>1130</v>
      </c>
      <c r="J383" s="3">
        <f>判定処理!I385</f>
        <v>0.97916666666666663</v>
      </c>
      <c r="K383" s="3">
        <f>判定処理!L385</f>
        <v>0.28472222222222221</v>
      </c>
    </row>
    <row r="384" spans="1:11" x14ac:dyDescent="0.7">
      <c r="A384" s="1" t="str">
        <f ca="1">判定処理!Q386</f>
        <v>◎</v>
      </c>
      <c r="B384" s="1" t="str">
        <f>判定処理!A386</f>
        <v>No.0383</v>
      </c>
      <c r="C384" s="1">
        <f>判定処理!C386</f>
        <v>3</v>
      </c>
      <c r="D384" s="1" t="str">
        <f>判定処理!B386</f>
        <v>日本海側の船上</v>
      </c>
      <c r="E384" s="1">
        <f>判定処理!D386</f>
        <v>0</v>
      </c>
      <c r="F384" s="1">
        <f ca="1">判定処理!R386</f>
        <v>73</v>
      </c>
      <c r="G384" s="11">
        <f ca="1">判定処理!V386</f>
        <v>0.33866921295945451</v>
      </c>
      <c r="H384" s="1">
        <f>判定処理!E386</f>
        <v>310</v>
      </c>
      <c r="I384" s="1">
        <f>判定処理!H386</f>
        <v>1210</v>
      </c>
      <c r="J384" s="3">
        <f>判定処理!I386</f>
        <v>0.5</v>
      </c>
      <c r="K384" s="3">
        <f>判定処理!L386</f>
        <v>0.91666666666666663</v>
      </c>
    </row>
    <row r="385" spans="1:11" x14ac:dyDescent="0.7">
      <c r="A385" s="1" t="str">
        <f ca="1">判定処理!Q387</f>
        <v>◎</v>
      </c>
      <c r="B385" s="1" t="str">
        <f>判定処理!A387</f>
        <v>No.0384</v>
      </c>
      <c r="C385" s="1">
        <f>判定処理!C387</f>
        <v>3</v>
      </c>
      <c r="D385" s="1" t="str">
        <f>判定処理!B387</f>
        <v>日本海側の船上</v>
      </c>
      <c r="E385" s="1">
        <f>判定処理!D387</f>
        <v>0</v>
      </c>
      <c r="F385" s="1">
        <f ca="1">判定処理!R387</f>
        <v>63</v>
      </c>
      <c r="G385" s="11">
        <f ca="1">判定処理!V387</f>
        <v>0.33866921295945451</v>
      </c>
      <c r="H385" s="1">
        <f>判定処理!E387</f>
        <v>115</v>
      </c>
      <c r="I385" s="1">
        <f>判定処理!H387</f>
        <v>1130</v>
      </c>
      <c r="J385" s="3">
        <f>判定処理!I387</f>
        <v>0.5</v>
      </c>
      <c r="K385" s="3">
        <f>判定処理!L387</f>
        <v>0.91666666666666663</v>
      </c>
    </row>
    <row r="386" spans="1:11" x14ac:dyDescent="0.7">
      <c r="A386" s="1" t="str">
        <f ca="1">判定処理!Q388</f>
        <v>◎</v>
      </c>
      <c r="B386" s="1" t="str">
        <f>判定処理!A388</f>
        <v>No.0385</v>
      </c>
      <c r="C386" s="1">
        <f>判定処理!C388</f>
        <v>4</v>
      </c>
      <c r="D386" s="1" t="str">
        <f>判定処理!B388</f>
        <v>日本海側の船上</v>
      </c>
      <c r="E386" s="1">
        <f>判定処理!D388</f>
        <v>0</v>
      </c>
      <c r="F386" s="1">
        <f ca="1">判定処理!R388</f>
        <v>73</v>
      </c>
      <c r="G386" s="11">
        <f ca="1">判定処理!V388</f>
        <v>0.33866921295945451</v>
      </c>
      <c r="H386" s="1">
        <f>判定処理!E388</f>
        <v>201</v>
      </c>
      <c r="I386" s="1">
        <f>判定処理!H388</f>
        <v>1210</v>
      </c>
      <c r="J386" s="3">
        <f>判定処理!I388</f>
        <v>0.5</v>
      </c>
      <c r="K386" s="3">
        <f>判定処理!L388</f>
        <v>0.91666666666666663</v>
      </c>
    </row>
    <row r="387" spans="1:11" x14ac:dyDescent="0.7">
      <c r="A387" s="1" t="str">
        <f ca="1">判定処理!Q389</f>
        <v>◎</v>
      </c>
      <c r="B387" s="1" t="str">
        <f>判定処理!A389</f>
        <v>No.0386</v>
      </c>
      <c r="C387" s="1">
        <f>判定処理!C389</f>
        <v>2</v>
      </c>
      <c r="D387" s="1" t="str">
        <f>判定処理!B389</f>
        <v>日本海側の船上</v>
      </c>
      <c r="E387" s="1">
        <f>判定処理!D389</f>
        <v>0</v>
      </c>
      <c r="F387" s="1">
        <f ca="1">判定処理!R389</f>
        <v>94</v>
      </c>
      <c r="G387" s="11" t="str">
        <f ca="1">判定処理!V389</f>
        <v>いつでも</v>
      </c>
      <c r="H387" s="1">
        <f>判定処理!E389</f>
        <v>101</v>
      </c>
      <c r="I387" s="1">
        <f>判定処理!H389</f>
        <v>1231</v>
      </c>
      <c r="J387" s="3">
        <f>判定処理!I389</f>
        <v>0</v>
      </c>
      <c r="K387" s="3">
        <f>判定処理!L389</f>
        <v>0.99930555555555556</v>
      </c>
    </row>
    <row r="388" spans="1:11" x14ac:dyDescent="0.7">
      <c r="A388" s="1" t="str">
        <f ca="1">判定処理!Q390</f>
        <v>×</v>
      </c>
      <c r="B388" s="1" t="str">
        <f>判定処理!A390</f>
        <v>No.0387</v>
      </c>
      <c r="C388" s="1">
        <f>判定処理!C390</f>
        <v>2</v>
      </c>
      <c r="D388" s="1" t="str">
        <f>判定処理!B390</f>
        <v>日本海側の船上</v>
      </c>
      <c r="E388" s="1">
        <f>判定処理!D390</f>
        <v>0</v>
      </c>
      <c r="F388" s="1">
        <f ca="1">判定処理!R390</f>
        <v>94</v>
      </c>
      <c r="G388" s="11" t="str">
        <f ca="1">判定処理!V390</f>
        <v>-</v>
      </c>
      <c r="H388" s="1">
        <f>判定処理!E390</f>
        <v>101</v>
      </c>
      <c r="I388" s="1">
        <f>判定処理!H390</f>
        <v>1231</v>
      </c>
      <c r="J388" s="3">
        <f>判定処理!I390</f>
        <v>0.33333333333333331</v>
      </c>
      <c r="K388" s="3">
        <f>判定処理!L390</f>
        <v>0.52083333333333337</v>
      </c>
    </row>
    <row r="389" spans="1:11" x14ac:dyDescent="0.7">
      <c r="A389" s="1" t="str">
        <f ca="1">判定処理!Q391</f>
        <v>◎</v>
      </c>
      <c r="B389" s="1" t="str">
        <f>判定処理!A391</f>
        <v>No.0388</v>
      </c>
      <c r="C389" s="1">
        <f>判定処理!C391</f>
        <v>2</v>
      </c>
      <c r="D389" s="1" t="str">
        <f>判定処理!B391</f>
        <v>太平洋側の船上</v>
      </c>
      <c r="E389" s="1">
        <f>判定処理!D391</f>
        <v>0</v>
      </c>
      <c r="F389" s="1">
        <f ca="1">判定処理!R391</f>
        <v>94</v>
      </c>
      <c r="G389" s="11" t="str">
        <f ca="1">判定処理!V391</f>
        <v>いつでも</v>
      </c>
      <c r="H389" s="1">
        <f>判定処理!E391</f>
        <v>101</v>
      </c>
      <c r="I389" s="1">
        <f>判定処理!H391</f>
        <v>1231</v>
      </c>
      <c r="J389" s="3">
        <f>判定処理!I391</f>
        <v>0</v>
      </c>
      <c r="K389" s="3">
        <f>判定処理!L391</f>
        <v>0.99930555555555556</v>
      </c>
    </row>
    <row r="390" spans="1:11" x14ac:dyDescent="0.7">
      <c r="A390" s="1" t="str">
        <f ca="1">判定処理!Q392</f>
        <v>◎</v>
      </c>
      <c r="B390" s="1" t="str">
        <f>判定処理!A392</f>
        <v>No.0389</v>
      </c>
      <c r="C390" s="1">
        <f>判定処理!C392</f>
        <v>2</v>
      </c>
      <c r="D390" s="1" t="str">
        <f>判定処理!B392</f>
        <v>日本海側の岩場</v>
      </c>
      <c r="E390" s="1">
        <f>判定処理!D392</f>
        <v>0</v>
      </c>
      <c r="F390" s="1">
        <f ca="1">判定処理!R392</f>
        <v>94</v>
      </c>
      <c r="G390" s="11">
        <f ca="1">判定処理!V392</f>
        <v>5.3358796261212538E-3</v>
      </c>
      <c r="H390" s="1">
        <f>判定処理!E392</f>
        <v>101</v>
      </c>
      <c r="I390" s="1">
        <f>判定処理!H392</f>
        <v>1231</v>
      </c>
      <c r="J390" s="3">
        <f>判定処理!I392</f>
        <v>0.375</v>
      </c>
      <c r="K390" s="3">
        <f>判定処理!L392</f>
        <v>0.58333333333333337</v>
      </c>
    </row>
    <row r="391" spans="1:11" x14ac:dyDescent="0.7">
      <c r="A391" s="1" t="str">
        <f ca="1">判定処理!Q393</f>
        <v>◎</v>
      </c>
      <c r="B391" s="1" t="str">
        <f>判定処理!A393</f>
        <v>No.0390</v>
      </c>
      <c r="C391" s="1">
        <f>判定処理!C393</f>
        <v>2</v>
      </c>
      <c r="D391" s="1" t="str">
        <f>判定処理!B393</f>
        <v>太平洋側の船上</v>
      </c>
      <c r="E391" s="1">
        <f>判定処理!D393</f>
        <v>0</v>
      </c>
      <c r="F391" s="1">
        <f ca="1">判定処理!R393</f>
        <v>94</v>
      </c>
      <c r="G391" s="11" t="str">
        <f ca="1">判定処理!V393</f>
        <v>いつでも</v>
      </c>
      <c r="H391" s="1">
        <f>判定処理!E393</f>
        <v>101</v>
      </c>
      <c r="I391" s="1">
        <f>判定処理!H393</f>
        <v>1231</v>
      </c>
      <c r="J391" s="3">
        <f>判定処理!I393</f>
        <v>0</v>
      </c>
      <c r="K391" s="3">
        <f>判定処理!L393</f>
        <v>0.99930555555555556</v>
      </c>
    </row>
    <row r="392" spans="1:11" x14ac:dyDescent="0.7">
      <c r="A392" s="1" t="str">
        <f ca="1">判定処理!Q394</f>
        <v>×</v>
      </c>
      <c r="B392" s="1" t="str">
        <f>判定処理!A394</f>
        <v>No.0391</v>
      </c>
      <c r="C392" s="1">
        <f>判定処理!C394</f>
        <v>1</v>
      </c>
      <c r="D392" s="1" t="str">
        <f>判定処理!B394</f>
        <v>太平洋側の船上</v>
      </c>
      <c r="E392" s="1">
        <f>判定処理!D394</f>
        <v>0</v>
      </c>
      <c r="F392" s="1">
        <f ca="1">判定処理!R394</f>
        <v>94</v>
      </c>
      <c r="G392" s="11" t="str">
        <f ca="1">判定処理!V394</f>
        <v>-</v>
      </c>
      <c r="H392" s="1">
        <f>判定処理!E394</f>
        <v>101</v>
      </c>
      <c r="I392" s="1">
        <f>判定処理!H394</f>
        <v>1231</v>
      </c>
      <c r="J392" s="3">
        <f>判定処理!I394</f>
        <v>0.33333333333333331</v>
      </c>
      <c r="K392" s="3">
        <f>判定処理!L394</f>
        <v>0.52083333333333337</v>
      </c>
    </row>
    <row r="393" spans="1:11" x14ac:dyDescent="0.7">
      <c r="A393" s="1" t="str">
        <f ca="1">判定処理!Q395</f>
        <v>◎</v>
      </c>
      <c r="B393" s="1" t="str">
        <f>判定処理!A395</f>
        <v>No.0392</v>
      </c>
      <c r="C393" s="1">
        <f>判定処理!C395</f>
        <v>1</v>
      </c>
      <c r="D393" s="1" t="str">
        <f>判定処理!B395</f>
        <v>日本海側の船上</v>
      </c>
      <c r="E393" s="1">
        <f>判定処理!D395</f>
        <v>0</v>
      </c>
      <c r="F393" s="1">
        <f ca="1">判定処理!R395</f>
        <v>94</v>
      </c>
      <c r="G393" s="11" t="str">
        <f ca="1">判定処理!V395</f>
        <v>いつでも</v>
      </c>
      <c r="H393" s="1">
        <f>判定処理!E395</f>
        <v>101</v>
      </c>
      <c r="I393" s="1">
        <f>判定処理!H395</f>
        <v>1231</v>
      </c>
      <c r="J393" s="3">
        <f>判定処理!I395</f>
        <v>0</v>
      </c>
      <c r="K393" s="3">
        <f>判定処理!L395</f>
        <v>0.99930555555555556</v>
      </c>
    </row>
    <row r="394" spans="1:11" x14ac:dyDescent="0.7">
      <c r="A394" s="1" t="str">
        <f ca="1">判定処理!Q396</f>
        <v>◎</v>
      </c>
      <c r="B394" s="1" t="str">
        <f>判定処理!A396</f>
        <v>No.0393</v>
      </c>
      <c r="C394" s="1">
        <f>判定処理!C396</f>
        <v>1</v>
      </c>
      <c r="D394" s="1" t="str">
        <f>判定処理!B396</f>
        <v>太平洋側の船上</v>
      </c>
      <c r="E394" s="1">
        <f>判定処理!D396</f>
        <v>0</v>
      </c>
      <c r="F394" s="1">
        <f ca="1">判定処理!R396</f>
        <v>94</v>
      </c>
      <c r="G394" s="11">
        <f ca="1">判定処理!V396</f>
        <v>5.3358796261212538E-3</v>
      </c>
      <c r="H394" s="1">
        <f>判定処理!E396</f>
        <v>101</v>
      </c>
      <c r="I394" s="1">
        <f>判定処理!H396</f>
        <v>1231</v>
      </c>
      <c r="J394" s="3">
        <f>判定処理!I396</f>
        <v>0.375</v>
      </c>
      <c r="K394" s="3">
        <f>判定処理!L396</f>
        <v>0.58333333333333337</v>
      </c>
    </row>
    <row r="395" spans="1:11" x14ac:dyDescent="0.7">
      <c r="A395" s="1" t="str">
        <f ca="1">判定処理!Q397</f>
        <v>◎</v>
      </c>
      <c r="B395" s="1" t="str">
        <f>判定処理!A397</f>
        <v>No.0394</v>
      </c>
      <c r="C395" s="1">
        <f>判定処理!C397</f>
        <v>2</v>
      </c>
      <c r="D395" s="1" t="str">
        <f>判定処理!B397</f>
        <v>太平洋側の南の島</v>
      </c>
      <c r="E395" s="1">
        <f>判定処理!D397</f>
        <v>0</v>
      </c>
      <c r="F395" s="1">
        <f ca="1">判定処理!R397</f>
        <v>94</v>
      </c>
      <c r="G395" s="11" t="str">
        <f ca="1">判定処理!V397</f>
        <v>いつでも</v>
      </c>
      <c r="H395" s="1">
        <f>判定処理!E397</f>
        <v>101</v>
      </c>
      <c r="I395" s="1">
        <f>判定処理!H397</f>
        <v>1231</v>
      </c>
      <c r="J395" s="3">
        <f>判定処理!I397</f>
        <v>0</v>
      </c>
      <c r="K395" s="3">
        <f>判定処理!L397</f>
        <v>0.99930555555555556</v>
      </c>
    </row>
    <row r="396" spans="1:11" x14ac:dyDescent="0.7">
      <c r="A396" s="1" t="str">
        <f ca="1">判定処理!Q398</f>
        <v>×</v>
      </c>
      <c r="B396" s="1" t="str">
        <f>判定処理!A398</f>
        <v>No.0395</v>
      </c>
      <c r="C396" s="1">
        <f>判定処理!C398</f>
        <v>2</v>
      </c>
      <c r="D396" s="1" t="str">
        <f>判定処理!B398</f>
        <v>日本海側の船上</v>
      </c>
      <c r="E396" s="1">
        <f>判定処理!D398</f>
        <v>0</v>
      </c>
      <c r="F396" s="1">
        <f ca="1">判定処理!R398</f>
        <v>94</v>
      </c>
      <c r="G396" s="11" t="str">
        <f ca="1">判定処理!V398</f>
        <v>-</v>
      </c>
      <c r="H396" s="1">
        <f>判定処理!E398</f>
        <v>101</v>
      </c>
      <c r="I396" s="1">
        <f>判定処理!H398</f>
        <v>1231</v>
      </c>
      <c r="J396" s="3">
        <f>判定処理!I398</f>
        <v>0.33333333333333331</v>
      </c>
      <c r="K396" s="3">
        <f>判定処理!L398</f>
        <v>0.52083333333333337</v>
      </c>
    </row>
    <row r="397" spans="1:11" x14ac:dyDescent="0.7">
      <c r="A397" s="1" t="str">
        <f ca="1">判定処理!Q399</f>
        <v>◎</v>
      </c>
      <c r="B397" s="1" t="str">
        <f>判定処理!A399</f>
        <v>No.0396</v>
      </c>
      <c r="C397" s="1">
        <f>判定処理!C399</f>
        <v>3</v>
      </c>
      <c r="D397" s="1" t="str">
        <f>判定処理!B399</f>
        <v>太平洋側の船上</v>
      </c>
      <c r="E397" s="1">
        <f>判定処理!D399</f>
        <v>0</v>
      </c>
      <c r="F397" s="1">
        <f ca="1">判定処理!R399</f>
        <v>94</v>
      </c>
      <c r="G397" s="11" t="str">
        <f ca="1">判定処理!V399</f>
        <v>いつでも</v>
      </c>
      <c r="H397" s="1">
        <f>判定処理!E399</f>
        <v>101</v>
      </c>
      <c r="I397" s="1">
        <f>判定処理!H399</f>
        <v>1231</v>
      </c>
      <c r="J397" s="3">
        <f>判定処理!I399</f>
        <v>0</v>
      </c>
      <c r="K397" s="3">
        <f>判定処理!L399</f>
        <v>0.99930555555555556</v>
      </c>
    </row>
    <row r="398" spans="1:11" x14ac:dyDescent="0.7">
      <c r="A398" s="1" t="str">
        <f ca="1">判定処理!Q400</f>
        <v>◎</v>
      </c>
      <c r="B398" s="1" t="str">
        <f>判定処理!A400</f>
        <v>No.0397</v>
      </c>
      <c r="C398" s="1">
        <f>判定処理!C400</f>
        <v>3</v>
      </c>
      <c r="D398" s="1" t="str">
        <f>判定処理!B400</f>
        <v>日本海側の船上</v>
      </c>
      <c r="E398" s="1">
        <f>判定処理!D400</f>
        <v>0</v>
      </c>
      <c r="F398" s="1">
        <f ca="1">判定処理!R400</f>
        <v>94</v>
      </c>
      <c r="G398" s="11">
        <f ca="1">判定処理!V400</f>
        <v>5.3358796261212538E-3</v>
      </c>
      <c r="H398" s="1">
        <f>判定処理!E400</f>
        <v>101</v>
      </c>
      <c r="I398" s="1">
        <f>判定処理!H400</f>
        <v>1231</v>
      </c>
      <c r="J398" s="3">
        <f>判定処理!I400</f>
        <v>0.375</v>
      </c>
      <c r="K398" s="3">
        <f>判定処理!L400</f>
        <v>0.58333333333333337</v>
      </c>
    </row>
    <row r="399" spans="1:11" x14ac:dyDescent="0.7">
      <c r="A399" s="1" t="str">
        <f ca="1">判定処理!Q401</f>
        <v>◎</v>
      </c>
      <c r="B399" s="1" t="str">
        <f>判定処理!A401</f>
        <v>No.0398</v>
      </c>
      <c r="C399" s="1">
        <f>判定処理!C401</f>
        <v>4</v>
      </c>
      <c r="D399" s="1" t="str">
        <f>判定処理!B401</f>
        <v>日本海側の岩場</v>
      </c>
      <c r="E399" s="1">
        <f>判定処理!D401</f>
        <v>0</v>
      </c>
      <c r="F399" s="1">
        <f ca="1">判定処理!R401</f>
        <v>63</v>
      </c>
      <c r="G399" s="11">
        <f ca="1">判定処理!V401</f>
        <v>0.17200254629278788</v>
      </c>
      <c r="H399" s="1">
        <f>判定処理!E401</f>
        <v>410</v>
      </c>
      <c r="I399" s="1">
        <f>判定処理!H401</f>
        <v>1130</v>
      </c>
      <c r="J399" s="3">
        <f>判定処理!I401</f>
        <v>0.22916666666666666</v>
      </c>
      <c r="K399" s="3">
        <f>判定処理!L401</f>
        <v>0.75</v>
      </c>
    </row>
    <row r="400" spans="1:11" x14ac:dyDescent="0.7">
      <c r="A400" s="1" t="str">
        <f ca="1">判定処理!Q402</f>
        <v>×</v>
      </c>
      <c r="B400" s="1" t="str">
        <f>判定処理!A402</f>
        <v>No.0399</v>
      </c>
      <c r="C400" s="1">
        <f>判定処理!C402</f>
        <v>4</v>
      </c>
      <c r="D400" s="1" t="str">
        <f>判定処理!B402</f>
        <v>太平洋側の船上</v>
      </c>
      <c r="E400" s="1">
        <f>判定処理!D402</f>
        <v>0</v>
      </c>
      <c r="F400" s="1">
        <f ca="1">判定処理!R402</f>
        <v>17</v>
      </c>
      <c r="G400" s="11" t="str">
        <f ca="1">判定処理!V402</f>
        <v>-</v>
      </c>
      <c r="H400" s="1">
        <f>判定処理!E402</f>
        <v>410</v>
      </c>
      <c r="I400" s="1">
        <f>判定処理!H402</f>
        <v>1015</v>
      </c>
      <c r="J400" s="3">
        <f>判定処理!I402</f>
        <v>0.25</v>
      </c>
      <c r="K400" s="3">
        <f>判定処理!L402</f>
        <v>0.52083333333333337</v>
      </c>
    </row>
    <row r="401" spans="1:11" x14ac:dyDescent="0.7">
      <c r="A401" s="1" t="str">
        <f ca="1">判定処理!Q403</f>
        <v>×</v>
      </c>
      <c r="B401" s="1" t="str">
        <f>判定処理!A403</f>
        <v>No.0400</v>
      </c>
      <c r="C401" s="1">
        <f>判定処理!C403</f>
        <v>4</v>
      </c>
      <c r="D401" s="1" t="str">
        <f>判定処理!B403</f>
        <v>太平洋側の南の島</v>
      </c>
      <c r="E401" s="1">
        <f>判定処理!D403</f>
        <v>0</v>
      </c>
      <c r="F401" s="1">
        <f ca="1">判定処理!R403</f>
        <v>32</v>
      </c>
      <c r="G401" s="11" t="str">
        <f ca="1">判定処理!V403</f>
        <v>-</v>
      </c>
      <c r="H401" s="1">
        <f>判定処理!E403</f>
        <v>610</v>
      </c>
      <c r="I401" s="1">
        <f>判定処理!H403</f>
        <v>1030</v>
      </c>
      <c r="J401" s="3">
        <f>判定処理!I403</f>
        <v>0.20833333333333334</v>
      </c>
      <c r="K401" s="3">
        <f>判定処理!L403</f>
        <v>0.47916666666666669</v>
      </c>
    </row>
    <row r="402" spans="1:11" x14ac:dyDescent="0.7">
      <c r="A402" s="1" t="str">
        <f ca="1">判定処理!Q404</f>
        <v>×</v>
      </c>
      <c r="B402" s="1" t="str">
        <f>判定処理!A404</f>
        <v>No.0401</v>
      </c>
      <c r="C402" s="1">
        <f>判定処理!C404</f>
        <v>4</v>
      </c>
      <c r="D402" s="1" t="str">
        <f>判定処理!B404</f>
        <v>太平洋側の船上</v>
      </c>
      <c r="E402" s="1">
        <f>判定処理!D404</f>
        <v>0</v>
      </c>
      <c r="F402" s="1">
        <f ca="1">判定処理!R404</f>
        <v>12</v>
      </c>
      <c r="G402" s="11" t="str">
        <f ca="1">判定処理!V404</f>
        <v>-</v>
      </c>
      <c r="H402" s="1">
        <f>判定処理!E404</f>
        <v>315</v>
      </c>
      <c r="I402" s="1">
        <f>判定処理!H404</f>
        <v>1010</v>
      </c>
      <c r="J402" s="3">
        <f>判定処理!I404</f>
        <v>0.22916666666666666</v>
      </c>
      <c r="K402" s="3">
        <f>判定処理!L404</f>
        <v>0.5</v>
      </c>
    </row>
    <row r="403" spans="1:11" x14ac:dyDescent="0.7">
      <c r="A403" s="1" t="str">
        <f ca="1">判定処理!Q405</f>
        <v>×</v>
      </c>
      <c r="B403" s="1" t="str">
        <f>判定処理!A405</f>
        <v>No.0402</v>
      </c>
      <c r="C403" s="1">
        <f>判定処理!C405</f>
        <v>4</v>
      </c>
      <c r="D403" s="1" t="str">
        <f>判定処理!B405</f>
        <v>太平洋側の船上</v>
      </c>
      <c r="E403" s="1">
        <f>判定処理!D405</f>
        <v>0</v>
      </c>
      <c r="F403" s="1">
        <f ca="1">判定処理!R405</f>
        <v>32</v>
      </c>
      <c r="G403" s="11" t="str">
        <f ca="1">判定処理!V405</f>
        <v>-</v>
      </c>
      <c r="H403" s="1">
        <f>判定処理!E405</f>
        <v>301</v>
      </c>
      <c r="I403" s="1">
        <f>判定処理!H405</f>
        <v>1030</v>
      </c>
      <c r="J403" s="3">
        <f>判定処理!I405</f>
        <v>0.25</v>
      </c>
      <c r="K403" s="3">
        <f>判定処理!L405</f>
        <v>0.5</v>
      </c>
    </row>
    <row r="404" spans="1:11" x14ac:dyDescent="0.7">
      <c r="A404" s="1" t="str">
        <f ca="1">判定処理!Q406</f>
        <v>×</v>
      </c>
      <c r="B404" s="1" t="str">
        <f>判定処理!A406</f>
        <v>No.0403</v>
      </c>
      <c r="C404" s="1">
        <f>判定処理!C406</f>
        <v>4</v>
      </c>
      <c r="D404" s="1" t="str">
        <f>判定処理!B406</f>
        <v>太平洋側の南の島</v>
      </c>
      <c r="E404" s="1">
        <f>判定処理!D406</f>
        <v>0</v>
      </c>
      <c r="F404" s="1">
        <f ca="1">判定処理!R406</f>
        <v>94</v>
      </c>
      <c r="G404" s="11" t="str">
        <f ca="1">判定処理!V406</f>
        <v>-</v>
      </c>
      <c r="H404" s="1">
        <f>判定処理!E406</f>
        <v>101</v>
      </c>
      <c r="I404" s="1">
        <f>判定処理!H406</f>
        <v>1231</v>
      </c>
      <c r="J404" s="3">
        <f>判定処理!I406</f>
        <v>0.25</v>
      </c>
      <c r="K404" s="3">
        <f>判定処理!L406</f>
        <v>0.54166666666666663</v>
      </c>
    </row>
    <row r="405" spans="1:11" x14ac:dyDescent="0.7">
      <c r="A405" s="1" t="str">
        <f ca="1">判定処理!Q407</f>
        <v>×</v>
      </c>
      <c r="B405" s="1" t="str">
        <f>判定処理!A407</f>
        <v>No.0404</v>
      </c>
      <c r="C405" s="1">
        <f>判定処理!C407</f>
        <v>4</v>
      </c>
      <c r="D405" s="1" t="str">
        <f>判定処理!B407</f>
        <v>日本海側の岩場</v>
      </c>
      <c r="E405" s="1">
        <f>判定処理!D407</f>
        <v>0</v>
      </c>
      <c r="F405" s="1">
        <f ca="1">判定処理!R407</f>
        <v>94</v>
      </c>
      <c r="G405" s="11" t="str">
        <f ca="1">判定処理!V407</f>
        <v>-</v>
      </c>
      <c r="H405" s="1">
        <f>判定処理!E407</f>
        <v>101</v>
      </c>
      <c r="I405" s="1">
        <f>判定処理!H407</f>
        <v>1231</v>
      </c>
      <c r="J405" s="3">
        <f>判定処理!I407</f>
        <v>0.22916666666666666</v>
      </c>
      <c r="K405" s="3">
        <f>判定処理!L407</f>
        <v>0.41666666666666669</v>
      </c>
    </row>
    <row r="406" spans="1:11" x14ac:dyDescent="0.7">
      <c r="A406" s="1" t="str">
        <f ca="1">判定処理!Q408</f>
        <v>◎</v>
      </c>
      <c r="B406" s="1" t="str">
        <f>判定処理!A408</f>
        <v>No.0405</v>
      </c>
      <c r="C406" s="1">
        <f>判定処理!C408</f>
        <v>4</v>
      </c>
      <c r="D406" s="1" t="str">
        <f>判定処理!B408</f>
        <v>日本海側の船上</v>
      </c>
      <c r="E406" s="1">
        <f>判定処理!D408</f>
        <v>0</v>
      </c>
      <c r="F406" s="1">
        <f ca="1">判定処理!R408</f>
        <v>94</v>
      </c>
      <c r="G406" s="11">
        <f ca="1">判定処理!V408</f>
        <v>0.5192247685150102</v>
      </c>
      <c r="H406" s="1">
        <f>判定処理!E408</f>
        <v>701</v>
      </c>
      <c r="I406" s="1">
        <f>判定処理!H408</f>
        <v>1231</v>
      </c>
      <c r="J406" s="3">
        <f>判定処理!I408</f>
        <v>0.375</v>
      </c>
      <c r="K406" s="3">
        <f>判定処理!L408</f>
        <v>9.7222222222222224E-2</v>
      </c>
    </row>
    <row r="407" spans="1:11" x14ac:dyDescent="0.7">
      <c r="A407" s="1" t="str">
        <f ca="1">判定処理!Q409</f>
        <v>×</v>
      </c>
      <c r="B407" s="1" t="str">
        <f>判定処理!A409</f>
        <v>No.0406</v>
      </c>
      <c r="C407" s="1">
        <f>判定処理!C409</f>
        <v>4</v>
      </c>
      <c r="D407" s="1" t="str">
        <f>判定処理!B409</f>
        <v>太平洋側の船上</v>
      </c>
      <c r="E407" s="1">
        <f>判定処理!D409</f>
        <v>0</v>
      </c>
      <c r="F407" s="1">
        <f ca="1">判定処理!R409</f>
        <v>63</v>
      </c>
      <c r="G407" s="11" t="str">
        <f ca="1">判定処理!V409</f>
        <v>-</v>
      </c>
      <c r="H407" s="1">
        <f>判定処理!E409</f>
        <v>901</v>
      </c>
      <c r="I407" s="1">
        <f>判定処理!H409</f>
        <v>1130</v>
      </c>
      <c r="J407" s="3">
        <f>判定処理!I409</f>
        <v>0.91666666666666663</v>
      </c>
      <c r="K407" s="3">
        <f>判定処理!L409</f>
        <v>0.29166666666666669</v>
      </c>
    </row>
    <row r="408" spans="1:11" x14ac:dyDescent="0.7">
      <c r="A408" s="1" t="str">
        <f ca="1">判定処理!Q410</f>
        <v>◎</v>
      </c>
      <c r="B408" s="1" t="str">
        <f>判定処理!A410</f>
        <v>No.0407</v>
      </c>
      <c r="C408" s="1">
        <f>判定処理!C410</f>
        <v>4</v>
      </c>
      <c r="D408" s="1" t="str">
        <f>判定処理!B410</f>
        <v>太平洋側の船上</v>
      </c>
      <c r="E408" s="1">
        <f>判定処理!D410</f>
        <v>0</v>
      </c>
      <c r="F408" s="1">
        <f ca="1">判定処理!R410</f>
        <v>94</v>
      </c>
      <c r="G408" s="11">
        <f ca="1">判定処理!V410</f>
        <v>0.13033587962612125</v>
      </c>
      <c r="H408" s="1">
        <f>判定処理!E410</f>
        <v>101</v>
      </c>
      <c r="I408" s="1">
        <f>判定処理!H410</f>
        <v>1231</v>
      </c>
      <c r="J408" s="3">
        <f>判定処理!I410</f>
        <v>0.125</v>
      </c>
      <c r="K408" s="3">
        <f>判定処理!L410</f>
        <v>0.70833333333333337</v>
      </c>
    </row>
    <row r="409" spans="1:11" x14ac:dyDescent="0.7">
      <c r="A409" s="1" t="str">
        <f ca="1">判定処理!Q411</f>
        <v>×</v>
      </c>
      <c r="B409" s="1" t="str">
        <f>判定処理!A411</f>
        <v>No.0408</v>
      </c>
      <c r="C409" s="1">
        <f>判定処理!C411</f>
        <v>4</v>
      </c>
      <c r="D409" s="1" t="str">
        <f>判定処理!B411</f>
        <v>日本海側の船上</v>
      </c>
      <c r="E409" s="1">
        <f>判定処理!D411</f>
        <v>0</v>
      </c>
      <c r="F409" s="1" t="str">
        <f ca="1">判定処理!R411</f>
        <v>-</v>
      </c>
      <c r="G409" s="11" t="str">
        <f ca="1">判定処理!V411</f>
        <v>-</v>
      </c>
      <c r="H409" s="1">
        <f>判定処理!E411</f>
        <v>1101</v>
      </c>
      <c r="I409" s="1">
        <f>判定処理!H411</f>
        <v>331</v>
      </c>
      <c r="J409" s="3">
        <f>判定処理!I411</f>
        <v>0.125</v>
      </c>
      <c r="K409" s="3">
        <f>判定処理!L411</f>
        <v>0.50694444444444442</v>
      </c>
    </row>
    <row r="410" spans="1:11" x14ac:dyDescent="0.7">
      <c r="A410" s="1" t="str">
        <f ca="1">判定処理!Q412</f>
        <v>◎</v>
      </c>
      <c r="B410" s="1" t="str">
        <f>判定処理!A412</f>
        <v>No.0409</v>
      </c>
      <c r="C410" s="1">
        <f>判定処理!C412</f>
        <v>4</v>
      </c>
      <c r="D410" s="1" t="str">
        <f>判定処理!B412</f>
        <v>日本海側の船上</v>
      </c>
      <c r="E410" s="1">
        <f>判定処理!D412</f>
        <v>0</v>
      </c>
      <c r="F410" s="1">
        <f ca="1">判定処理!R412</f>
        <v>63</v>
      </c>
      <c r="G410" s="11">
        <f ca="1">判定処理!V412</f>
        <v>6.7835879626121254E-2</v>
      </c>
      <c r="H410" s="1">
        <f>判定処理!E412</f>
        <v>801</v>
      </c>
      <c r="I410" s="1">
        <f>判定処理!H412</f>
        <v>1130</v>
      </c>
      <c r="J410" s="3">
        <f>判定処理!I412</f>
        <v>0.22916666666666666</v>
      </c>
      <c r="K410" s="3">
        <f>判定処理!L412</f>
        <v>0.64583333333333337</v>
      </c>
    </row>
    <row r="411" spans="1:11" x14ac:dyDescent="0.7">
      <c r="A411" s="1" t="str">
        <f ca="1">判定処理!Q413</f>
        <v>×</v>
      </c>
      <c r="B411" s="1" t="str">
        <f>判定処理!A413</f>
        <v>No.0410</v>
      </c>
      <c r="C411" s="1">
        <f>判定処理!C413</f>
        <v>4</v>
      </c>
      <c r="D411" s="1" t="str">
        <f>判定処理!B413</f>
        <v>太平洋側の船上</v>
      </c>
      <c r="E411" s="1">
        <f>判定処理!D413</f>
        <v>0</v>
      </c>
      <c r="F411" s="1">
        <f ca="1">判定処理!R413</f>
        <v>63</v>
      </c>
      <c r="G411" s="11" t="str">
        <f ca="1">判定処理!V413</f>
        <v>-</v>
      </c>
      <c r="H411" s="1">
        <f>判定処理!E413</f>
        <v>901</v>
      </c>
      <c r="I411" s="1">
        <f>判定処理!H413</f>
        <v>1130</v>
      </c>
      <c r="J411" s="3">
        <f>判定処理!I413</f>
        <v>0.6875</v>
      </c>
      <c r="K411" s="3">
        <f>判定処理!L413</f>
        <v>0.8125</v>
      </c>
    </row>
    <row r="412" spans="1:11" x14ac:dyDescent="0.7">
      <c r="A412" s="1" t="str">
        <f ca="1">判定処理!Q414</f>
        <v>×</v>
      </c>
      <c r="B412" s="1" t="str">
        <f>判定処理!A414</f>
        <v>No.0411</v>
      </c>
      <c r="C412" s="1">
        <f>判定処理!C414</f>
        <v>4</v>
      </c>
      <c r="D412" s="1" t="str">
        <f>判定処理!B414</f>
        <v>日本海側の岩場</v>
      </c>
      <c r="E412" s="1">
        <f>判定処理!D414</f>
        <v>0</v>
      </c>
      <c r="F412" s="1" t="str">
        <f ca="1">判定処理!R414</f>
        <v>-</v>
      </c>
      <c r="G412" s="11" t="str">
        <f ca="1">判定処理!V414</f>
        <v>-</v>
      </c>
      <c r="H412" s="1">
        <f>判定処理!E414</f>
        <v>501</v>
      </c>
      <c r="I412" s="1">
        <f>判定処理!H414</f>
        <v>831</v>
      </c>
      <c r="J412" s="3">
        <f>判定処理!I414</f>
        <v>0.1875</v>
      </c>
      <c r="K412" s="3">
        <f>判定処理!L414</f>
        <v>0.58333333333333337</v>
      </c>
    </row>
    <row r="413" spans="1:11" x14ac:dyDescent="0.7">
      <c r="A413" s="1" t="str">
        <f ca="1">判定処理!Q415</f>
        <v>×</v>
      </c>
      <c r="B413" s="1" t="str">
        <f>判定処理!A415</f>
        <v>No.0412</v>
      </c>
      <c r="C413" s="1">
        <f>判定処理!C415</f>
        <v>4</v>
      </c>
      <c r="D413" s="1" t="str">
        <f>判定処理!B415</f>
        <v>日本海側の岩場</v>
      </c>
      <c r="E413" s="1">
        <f>判定処理!D415</f>
        <v>0</v>
      </c>
      <c r="F413" s="1">
        <f ca="1">判定処理!R415</f>
        <v>33</v>
      </c>
      <c r="G413" s="11" t="str">
        <f ca="1">判定処理!V415</f>
        <v>-</v>
      </c>
      <c r="H413" s="1">
        <f>判定処理!E415</f>
        <v>301</v>
      </c>
      <c r="I413" s="1">
        <f>判定処理!H415</f>
        <v>1031</v>
      </c>
      <c r="J413" s="3">
        <f>判定処理!I415</f>
        <v>0.6875</v>
      </c>
      <c r="K413" s="3">
        <f>判定処理!L415</f>
        <v>0.8125</v>
      </c>
    </row>
    <row r="414" spans="1:11" x14ac:dyDescent="0.7">
      <c r="A414" s="1" t="str">
        <f ca="1">判定処理!Q416</f>
        <v>×</v>
      </c>
      <c r="B414" s="1" t="str">
        <f>判定処理!A416</f>
        <v>No.0413</v>
      </c>
      <c r="C414" s="1">
        <f>判定処理!C416</f>
        <v>4</v>
      </c>
      <c r="D414" s="1" t="str">
        <f>判定処理!B416</f>
        <v>太平洋側の南の島</v>
      </c>
      <c r="E414" s="1">
        <f>判定処理!D416</f>
        <v>0</v>
      </c>
      <c r="F414" s="1">
        <f ca="1">判定処理!R416</f>
        <v>63</v>
      </c>
      <c r="G414" s="11" t="str">
        <f ca="1">判定処理!V416</f>
        <v>-</v>
      </c>
      <c r="H414" s="1">
        <f>判定処理!E416</f>
        <v>501</v>
      </c>
      <c r="I414" s="1">
        <f>判定処理!H416</f>
        <v>1130</v>
      </c>
      <c r="J414" s="3">
        <f>判定処理!I416</f>
        <v>0.22916666666666666</v>
      </c>
      <c r="K414" s="3">
        <f>判定処理!L416</f>
        <v>0.47916666666666669</v>
      </c>
    </row>
    <row r="415" spans="1:11" x14ac:dyDescent="0.7">
      <c r="A415" s="1" t="str">
        <f ca="1">判定処理!Q417</f>
        <v>×</v>
      </c>
      <c r="B415" s="1" t="str">
        <f>判定処理!A417</f>
        <v>No.0414</v>
      </c>
      <c r="C415" s="1">
        <f>判定処理!C417</f>
        <v>4</v>
      </c>
      <c r="D415" s="1" t="str">
        <f>判定処理!B417</f>
        <v>日本海側の船上</v>
      </c>
      <c r="E415" s="1">
        <f>判定処理!D417</f>
        <v>0</v>
      </c>
      <c r="F415" s="1" t="str">
        <f ca="1">判定処理!R417</f>
        <v>-</v>
      </c>
      <c r="G415" s="11" t="str">
        <f ca="1">判定処理!V417</f>
        <v>-</v>
      </c>
      <c r="H415" s="1">
        <f>判定処理!E417</f>
        <v>601</v>
      </c>
      <c r="I415" s="1">
        <f>判定処理!H417</f>
        <v>731</v>
      </c>
      <c r="J415" s="3">
        <f>判定処理!I417</f>
        <v>0.63194444444444442</v>
      </c>
      <c r="K415" s="3">
        <f>判定処理!L417</f>
        <v>8.3333333333333329E-2</v>
      </c>
    </row>
    <row r="416" spans="1:11" x14ac:dyDescent="0.7">
      <c r="A416" s="1" t="str">
        <f ca="1">判定処理!Q418</f>
        <v>×</v>
      </c>
      <c r="B416" s="1" t="str">
        <f>判定処理!A418</f>
        <v>No.0415</v>
      </c>
      <c r="C416" s="1">
        <f>判定処理!C418</f>
        <v>4</v>
      </c>
      <c r="D416" s="1" t="str">
        <f>判定処理!B418</f>
        <v>太平洋側の南の島</v>
      </c>
      <c r="E416" s="1">
        <f>判定処理!D418</f>
        <v>0</v>
      </c>
      <c r="F416" s="1">
        <f ca="1">判定処理!R418</f>
        <v>2</v>
      </c>
      <c r="G416" s="11" t="str">
        <f ca="1">判定処理!V418</f>
        <v>-</v>
      </c>
      <c r="H416" s="1">
        <f>判定処理!E418</f>
        <v>401</v>
      </c>
      <c r="I416" s="1">
        <f>判定処理!H418</f>
        <v>930</v>
      </c>
      <c r="J416" s="3">
        <f>判定処理!I418</f>
        <v>0.27083333333333331</v>
      </c>
      <c r="K416" s="3">
        <f>判定処理!L418</f>
        <v>0.5</v>
      </c>
    </row>
    <row r="417" spans="1:11" x14ac:dyDescent="0.7">
      <c r="A417" s="1" t="str">
        <f ca="1">判定処理!Q419</f>
        <v>×</v>
      </c>
      <c r="B417" s="1" t="str">
        <f>判定処理!A419</f>
        <v>No.0416</v>
      </c>
      <c r="C417" s="1">
        <f>判定処理!C419</f>
        <v>4</v>
      </c>
      <c r="D417" s="1" t="str">
        <f>判定処理!B419</f>
        <v>日本海側の船上</v>
      </c>
      <c r="E417" s="1">
        <f>判定処理!D419</f>
        <v>0</v>
      </c>
      <c r="F417" s="1">
        <f ca="1">判定処理!R419</f>
        <v>17</v>
      </c>
      <c r="G417" s="11" t="str">
        <f ca="1">判定処理!V419</f>
        <v>-</v>
      </c>
      <c r="H417" s="1">
        <f>判定処理!E419</f>
        <v>820</v>
      </c>
      <c r="I417" s="1">
        <f>判定処理!H419</f>
        <v>1015</v>
      </c>
      <c r="J417" s="3">
        <f>判定処理!I419</f>
        <v>0.27083333333333331</v>
      </c>
      <c r="K417" s="3">
        <f>判定処理!L419</f>
        <v>0.52083333333333337</v>
      </c>
    </row>
    <row r="418" spans="1:11" x14ac:dyDescent="0.7">
      <c r="A418" s="1" t="str">
        <f ca="1">判定処理!Q420</f>
        <v>×</v>
      </c>
      <c r="B418" s="1" t="str">
        <f>判定処理!A420</f>
        <v>No.0417</v>
      </c>
      <c r="C418" s="1">
        <f>判定処理!C420</f>
        <v>4</v>
      </c>
      <c r="D418" s="1" t="str">
        <f>判定処理!B420</f>
        <v>日本海側の船上</v>
      </c>
      <c r="E418" s="1">
        <f>判定処理!D420</f>
        <v>0</v>
      </c>
      <c r="F418" s="1">
        <f ca="1">判定処理!R420</f>
        <v>22</v>
      </c>
      <c r="G418" s="11" t="str">
        <f ca="1">判定処理!V420</f>
        <v>-</v>
      </c>
      <c r="H418" s="1">
        <f>判定処理!E420</f>
        <v>815</v>
      </c>
      <c r="I418" s="1">
        <f>判定処理!H420</f>
        <v>1020</v>
      </c>
      <c r="J418" s="3">
        <f>判定処理!I420</f>
        <v>0.22916666666666666</v>
      </c>
      <c r="K418" s="3">
        <f>判定処理!L420</f>
        <v>0.54166666666666663</v>
      </c>
    </row>
    <row r="419" spans="1:11" x14ac:dyDescent="0.7">
      <c r="A419" s="1" t="str">
        <f ca="1">判定処理!Q421</f>
        <v>×</v>
      </c>
      <c r="B419" s="1" t="str">
        <f>判定処理!A421</f>
        <v>No.0418</v>
      </c>
      <c r="C419" s="1">
        <f>判定処理!C421</f>
        <v>4</v>
      </c>
      <c r="D419" s="1" t="str">
        <f>判定処理!B421</f>
        <v>太平洋側の船上</v>
      </c>
      <c r="E419" s="1">
        <f>判定処理!D421</f>
        <v>0</v>
      </c>
      <c r="F419" s="1">
        <f ca="1">判定処理!R421</f>
        <v>17</v>
      </c>
      <c r="G419" s="11" t="str">
        <f ca="1">判定処理!V421</f>
        <v>-</v>
      </c>
      <c r="H419" s="1">
        <f>判定処理!E421</f>
        <v>701</v>
      </c>
      <c r="I419" s="1">
        <f>判定処理!H421</f>
        <v>1015</v>
      </c>
      <c r="J419" s="3">
        <f>判定処理!I421</f>
        <v>0.75</v>
      </c>
      <c r="K419" s="3">
        <f>判定処理!L421</f>
        <v>0.20833333333333334</v>
      </c>
    </row>
    <row r="420" spans="1:11" x14ac:dyDescent="0.7">
      <c r="A420" s="1" t="str">
        <f ca="1">判定処理!Q422</f>
        <v>◎</v>
      </c>
      <c r="B420" s="1" t="str">
        <f>判定処理!A422</f>
        <v>No.0419</v>
      </c>
      <c r="C420" s="1">
        <f>判定処理!C422</f>
        <v>4</v>
      </c>
      <c r="D420" s="1" t="str">
        <f>判定処理!B422</f>
        <v>日本海側の船上</v>
      </c>
      <c r="E420" s="1">
        <f>判定処理!D422</f>
        <v>0</v>
      </c>
      <c r="F420" s="1">
        <f ca="1">判定処理!R422</f>
        <v>104</v>
      </c>
      <c r="G420" s="11">
        <f ca="1">判定処理!V422</f>
        <v>0.37339143518167672</v>
      </c>
      <c r="H420" s="1">
        <f>判定処理!E422</f>
        <v>715</v>
      </c>
      <c r="I420" s="1">
        <f>判定処理!H422</f>
        <v>110</v>
      </c>
      <c r="J420" s="3">
        <f>判定処理!I422</f>
        <v>0.35416666666666669</v>
      </c>
      <c r="K420" s="3">
        <f>判定処理!L422</f>
        <v>0.95138888888888884</v>
      </c>
    </row>
    <row r="421" spans="1:11" x14ac:dyDescent="0.7">
      <c r="A421" s="1" t="str">
        <f ca="1">判定処理!Q423</f>
        <v>×</v>
      </c>
      <c r="B421" s="1" t="str">
        <f>判定処理!A423</f>
        <v>No.0420</v>
      </c>
      <c r="C421" s="1">
        <f>判定処理!C423</f>
        <v>3</v>
      </c>
      <c r="D421" s="1" t="str">
        <f>判定処理!B423</f>
        <v>日本海側の岩場</v>
      </c>
      <c r="E421" s="1">
        <f>判定処理!D423</f>
        <v>0</v>
      </c>
      <c r="F421" s="1">
        <f ca="1">判定処理!R423</f>
        <v>83</v>
      </c>
      <c r="G421" s="11" t="str">
        <f ca="1">判定処理!V423</f>
        <v>-</v>
      </c>
      <c r="H421" s="1">
        <f>判定処理!E423</f>
        <v>920</v>
      </c>
      <c r="I421" s="1">
        <f>判定処理!H423</f>
        <v>1220</v>
      </c>
      <c r="J421" s="3">
        <f>判定処理!I423</f>
        <v>0.6875</v>
      </c>
      <c r="K421" s="3">
        <f>判定処理!L423</f>
        <v>0.85416666666666663</v>
      </c>
    </row>
    <row r="422" spans="1:11" x14ac:dyDescent="0.7">
      <c r="A422" s="1" t="str">
        <f ca="1">判定処理!Q424</f>
        <v>×</v>
      </c>
      <c r="B422" s="1" t="str">
        <f>判定処理!A424</f>
        <v>No.0421</v>
      </c>
      <c r="C422" s="1">
        <f>判定処理!C424</f>
        <v>3</v>
      </c>
      <c r="D422" s="1" t="str">
        <f>判定処理!B424</f>
        <v>日本海側の船上</v>
      </c>
      <c r="E422" s="1">
        <f>判定処理!D424</f>
        <v>0</v>
      </c>
      <c r="F422" s="1" t="str">
        <f ca="1">判定処理!R424</f>
        <v>-</v>
      </c>
      <c r="G422" s="11" t="str">
        <f ca="1">判定処理!V424</f>
        <v>-</v>
      </c>
      <c r="H422" s="1">
        <f>判定処理!E424</f>
        <v>301</v>
      </c>
      <c r="I422" s="1">
        <f>判定処理!H424</f>
        <v>831</v>
      </c>
      <c r="J422" s="3">
        <f>判定処理!I424</f>
        <v>0.14583333333333334</v>
      </c>
      <c r="K422" s="3">
        <f>判定処理!L424</f>
        <v>0.53472222222222221</v>
      </c>
    </row>
    <row r="423" spans="1:11" x14ac:dyDescent="0.7">
      <c r="A423" s="1" t="str">
        <f ca="1">判定処理!Q425</f>
        <v>×</v>
      </c>
      <c r="B423" s="1" t="str">
        <f>判定処理!A425</f>
        <v>No.0422</v>
      </c>
      <c r="C423" s="1">
        <f>判定処理!C425</f>
        <v>3</v>
      </c>
      <c r="D423" s="1" t="str">
        <f>判定処理!B425</f>
        <v>太平洋側の南の島</v>
      </c>
      <c r="E423" s="1">
        <f>判定処理!D425</f>
        <v>0</v>
      </c>
      <c r="F423" s="1" t="str">
        <f ca="1">判定処理!R425</f>
        <v>-</v>
      </c>
      <c r="G423" s="11" t="str">
        <f ca="1">判定処理!V425</f>
        <v>-</v>
      </c>
      <c r="H423" s="1">
        <f>判定処理!E425</f>
        <v>301</v>
      </c>
      <c r="I423" s="1">
        <f>判定処理!H425</f>
        <v>831</v>
      </c>
      <c r="J423" s="3">
        <f>判定処理!I425</f>
        <v>0.14583333333333334</v>
      </c>
      <c r="K423" s="3">
        <f>判定処理!L425</f>
        <v>0.53472222222222221</v>
      </c>
    </row>
    <row r="424" spans="1:11" x14ac:dyDescent="0.7">
      <c r="A424" s="1" t="str">
        <f ca="1">判定処理!Q426</f>
        <v>×</v>
      </c>
      <c r="B424" s="1" t="str">
        <f>判定処理!A426</f>
        <v>No.0423</v>
      </c>
      <c r="C424" s="1">
        <f>判定処理!C426</f>
        <v>3</v>
      </c>
      <c r="D424" s="1" t="str">
        <f>判定処理!B426</f>
        <v>太平洋側の船上</v>
      </c>
      <c r="E424" s="1">
        <f>判定処理!D426</f>
        <v>0</v>
      </c>
      <c r="F424" s="1" t="str">
        <f ca="1">判定処理!R426</f>
        <v>-</v>
      </c>
      <c r="G424" s="11" t="str">
        <f ca="1">判定処理!V426</f>
        <v>-</v>
      </c>
      <c r="H424" s="1">
        <f>判定処理!E426</f>
        <v>301</v>
      </c>
      <c r="I424" s="1">
        <f>判定処理!H426</f>
        <v>831</v>
      </c>
      <c r="J424" s="3">
        <f>判定処理!I426</f>
        <v>0.14583333333333334</v>
      </c>
      <c r="K424" s="3">
        <f>判定処理!L426</f>
        <v>0.53472222222222221</v>
      </c>
    </row>
    <row r="425" spans="1:11" x14ac:dyDescent="0.7">
      <c r="A425" s="1" t="str">
        <f ca="1">判定処理!Q427</f>
        <v>×</v>
      </c>
      <c r="B425" s="1" t="str">
        <f>判定処理!A427</f>
        <v>No.0424</v>
      </c>
      <c r="C425" s="1">
        <f>判定処理!C427</f>
        <v>2</v>
      </c>
      <c r="D425" s="1" t="str">
        <f>判定処理!B427</f>
        <v>太平洋側の船上</v>
      </c>
      <c r="E425" s="1">
        <f>判定処理!D427</f>
        <v>0</v>
      </c>
      <c r="F425" s="1">
        <f ca="1">判定処理!R427</f>
        <v>63</v>
      </c>
      <c r="G425" s="11" t="str">
        <f ca="1">判定処理!V427</f>
        <v>-</v>
      </c>
      <c r="H425" s="1">
        <f>判定処理!E427</f>
        <v>701</v>
      </c>
      <c r="I425" s="1">
        <f>判定処理!H427</f>
        <v>1130</v>
      </c>
      <c r="J425" s="3">
        <f>判定処理!I427</f>
        <v>0.90972222222222221</v>
      </c>
      <c r="K425" s="3">
        <f>判定処理!L427</f>
        <v>7.6388888888888895E-2</v>
      </c>
    </row>
    <row r="426" spans="1:11" x14ac:dyDescent="0.7">
      <c r="A426" s="1" t="str">
        <f ca="1">判定処理!Q428</f>
        <v>×</v>
      </c>
      <c r="B426" s="1" t="str">
        <f>判定処理!A428</f>
        <v>No.0425</v>
      </c>
      <c r="C426" s="1">
        <f>判定処理!C428</f>
        <v>3</v>
      </c>
      <c r="D426" s="1" t="str">
        <f>判定処理!B428</f>
        <v>日本海側の岩場</v>
      </c>
      <c r="E426" s="1">
        <f>判定処理!D428</f>
        <v>0</v>
      </c>
      <c r="F426" s="1">
        <f ca="1">判定処理!R428</f>
        <v>94</v>
      </c>
      <c r="G426" s="11" t="str">
        <f ca="1">判定処理!V428</f>
        <v>-</v>
      </c>
      <c r="H426" s="1">
        <f>判定処理!E428</f>
        <v>501</v>
      </c>
      <c r="I426" s="1">
        <f>判定処理!H428</f>
        <v>1231</v>
      </c>
      <c r="J426" s="3">
        <f>判定処理!I428</f>
        <v>0.95833333333333337</v>
      </c>
      <c r="K426" s="3">
        <f>判定処理!L428</f>
        <v>0.33333333333333331</v>
      </c>
    </row>
    <row r="427" spans="1:11" x14ac:dyDescent="0.7">
      <c r="A427" s="1" t="str">
        <f ca="1">判定処理!Q429</f>
        <v>×</v>
      </c>
      <c r="B427" s="1" t="str">
        <f>判定処理!A429</f>
        <v>No.0426</v>
      </c>
      <c r="C427" s="1">
        <f>判定処理!C429</f>
        <v>3</v>
      </c>
      <c r="D427" s="1" t="str">
        <f>判定処理!B429</f>
        <v>太平洋側の南の島</v>
      </c>
      <c r="E427" s="1">
        <f>判定処理!D429</f>
        <v>0</v>
      </c>
      <c r="F427" s="1">
        <f ca="1">判定処理!R429</f>
        <v>94</v>
      </c>
      <c r="G427" s="11" t="str">
        <f ca="1">判定処理!V429</f>
        <v>-</v>
      </c>
      <c r="H427" s="1">
        <f>判定処理!E429</f>
        <v>501</v>
      </c>
      <c r="I427" s="1">
        <f>判定処理!H429</f>
        <v>1231</v>
      </c>
      <c r="J427" s="3">
        <f>判定処理!I429</f>
        <v>0.95833333333333337</v>
      </c>
      <c r="K427" s="3">
        <f>判定処理!L429</f>
        <v>0.33333333333333331</v>
      </c>
    </row>
    <row r="428" spans="1:11" x14ac:dyDescent="0.7">
      <c r="A428" s="1" t="str">
        <f ca="1">判定処理!Q430</f>
        <v>×</v>
      </c>
      <c r="B428" s="1" t="str">
        <f>判定処理!A430</f>
        <v>No.0427</v>
      </c>
      <c r="C428" s="1">
        <f>判定処理!C430</f>
        <v>1</v>
      </c>
      <c r="D428" s="1" t="str">
        <f>判定処理!B430</f>
        <v>太平洋側の船上</v>
      </c>
      <c r="E428" s="1">
        <f>判定処理!D430</f>
        <v>0</v>
      </c>
      <c r="F428" s="1">
        <f ca="1">判定処理!R430</f>
        <v>33</v>
      </c>
      <c r="G428" s="11" t="str">
        <f ca="1">判定処理!V430</f>
        <v>-</v>
      </c>
      <c r="H428" s="1">
        <f>判定処理!E430</f>
        <v>410</v>
      </c>
      <c r="I428" s="1">
        <f>判定処理!H430</f>
        <v>1031</v>
      </c>
      <c r="J428" s="3">
        <f>判定処理!I430</f>
        <v>0.91666666666666663</v>
      </c>
      <c r="K428" s="3">
        <f>判定処理!L430</f>
        <v>0.10416666666666667</v>
      </c>
    </row>
    <row r="429" spans="1:11" x14ac:dyDescent="0.7">
      <c r="A429" s="1" t="str">
        <f ca="1">判定処理!Q431</f>
        <v>×</v>
      </c>
      <c r="B429" s="1" t="str">
        <f>判定処理!A431</f>
        <v>No.0428</v>
      </c>
      <c r="C429" s="1">
        <f>判定処理!C431</f>
        <v>1</v>
      </c>
      <c r="D429" s="1" t="str">
        <f>判定処理!B431</f>
        <v>日本海側の岩場</v>
      </c>
      <c r="E429" s="1">
        <f>判定処理!D431</f>
        <v>0</v>
      </c>
      <c r="F429" s="1">
        <f ca="1">判定処理!R431</f>
        <v>104</v>
      </c>
      <c r="G429" s="11" t="str">
        <f ca="1">判定処理!V431</f>
        <v>-</v>
      </c>
      <c r="H429" s="1">
        <f>判定処理!E431</f>
        <v>315</v>
      </c>
      <c r="I429" s="1">
        <f>判定処理!H431</f>
        <v>110</v>
      </c>
      <c r="J429" s="3">
        <f>判定処理!I431</f>
        <v>0.60416666666666663</v>
      </c>
      <c r="K429" s="3">
        <f>判定処理!L431</f>
        <v>0.9375</v>
      </c>
    </row>
    <row r="430" spans="1:11" x14ac:dyDescent="0.7">
      <c r="A430" s="1" t="str">
        <f ca="1">判定処理!Q432</f>
        <v>◎</v>
      </c>
      <c r="B430" s="1" t="str">
        <f>判定処理!A432</f>
        <v>No.0429</v>
      </c>
      <c r="C430" s="1">
        <f>判定処理!C432</f>
        <v>4</v>
      </c>
      <c r="D430" s="1" t="str">
        <f>判定処理!B432</f>
        <v>日本海側の岩場</v>
      </c>
      <c r="E430" s="1">
        <f>判定処理!D432</f>
        <v>0</v>
      </c>
      <c r="F430" s="1">
        <f ca="1">判定処理!R432</f>
        <v>124</v>
      </c>
      <c r="G430" s="11">
        <f ca="1">判定処理!V432</f>
        <v>3.3113657403898933E-2</v>
      </c>
      <c r="H430" s="1">
        <f>判定処理!E432</f>
        <v>401</v>
      </c>
      <c r="I430" s="1">
        <f>判定処理!H432</f>
        <v>130</v>
      </c>
      <c r="J430" s="3">
        <f>判定処理!I432</f>
        <v>0.16666666666666666</v>
      </c>
      <c r="K430" s="3">
        <f>判定処理!L432</f>
        <v>0.61111111111111105</v>
      </c>
    </row>
    <row r="431" spans="1:11" x14ac:dyDescent="0.7">
      <c r="A431" s="1" t="str">
        <f ca="1">判定処理!Q433</f>
        <v>×</v>
      </c>
      <c r="B431" s="1" t="str">
        <f>判定処理!A433</f>
        <v>No.0430</v>
      </c>
      <c r="C431" s="1">
        <f>判定処理!C433</f>
        <v>4</v>
      </c>
      <c r="D431" s="1" t="str">
        <f>判定処理!B433</f>
        <v>日本海側の船上</v>
      </c>
      <c r="E431" s="1">
        <f>判定処理!D433</f>
        <v>0</v>
      </c>
      <c r="F431" s="1">
        <f ca="1">判定処理!R433</f>
        <v>73</v>
      </c>
      <c r="G431" s="11" t="str">
        <f ca="1">判定処理!V433</f>
        <v>-</v>
      </c>
      <c r="H431" s="1">
        <f>判定処理!E433</f>
        <v>525</v>
      </c>
      <c r="I431" s="1">
        <f>判定処理!H433</f>
        <v>1210</v>
      </c>
      <c r="J431" s="3">
        <f>判定処理!I433</f>
        <v>0.20833333333333334</v>
      </c>
      <c r="K431" s="3">
        <f>判定処理!L433</f>
        <v>0.52083333333333337</v>
      </c>
    </row>
    <row r="432" spans="1:11" x14ac:dyDescent="0.7">
      <c r="A432" s="1" t="str">
        <f ca="1">判定処理!Q434</f>
        <v>×</v>
      </c>
      <c r="B432" s="1" t="str">
        <f>判定処理!A434</f>
        <v>No.0431</v>
      </c>
      <c r="C432" s="1">
        <f>判定処理!C434</f>
        <v>3</v>
      </c>
      <c r="D432" s="1" t="str">
        <f>判定処理!B434</f>
        <v>日本海側の岩場</v>
      </c>
      <c r="E432" s="1">
        <f>判定処理!D434</f>
        <v>0</v>
      </c>
      <c r="F432" s="1">
        <f ca="1">判定処理!R434</f>
        <v>125</v>
      </c>
      <c r="G432" s="11" t="str">
        <f ca="1">判定処理!V434</f>
        <v>-</v>
      </c>
      <c r="H432" s="1">
        <f>判定処理!E434</f>
        <v>615</v>
      </c>
      <c r="I432" s="1">
        <f>判定処理!H434</f>
        <v>131</v>
      </c>
      <c r="J432" s="3">
        <f>判定処理!I434</f>
        <v>0.1875</v>
      </c>
      <c r="K432" s="3">
        <f>判定処理!L434</f>
        <v>0.375</v>
      </c>
    </row>
    <row r="433" spans="1:11" x14ac:dyDescent="0.7">
      <c r="A433" s="1" t="str">
        <f ca="1">判定処理!Q435</f>
        <v>×</v>
      </c>
      <c r="B433" s="1" t="str">
        <f>判定処理!A435</f>
        <v>No.0432</v>
      </c>
      <c r="C433" s="1">
        <f>判定処理!C435</f>
        <v>3</v>
      </c>
      <c r="D433" s="1" t="str">
        <f>判定処理!B435</f>
        <v>太平洋側の船上</v>
      </c>
      <c r="E433" s="1">
        <f>判定処理!D435</f>
        <v>0</v>
      </c>
      <c r="F433" s="1">
        <f ca="1">判定処理!R435</f>
        <v>124</v>
      </c>
      <c r="G433" s="11" t="str">
        <f ca="1">判定処理!V435</f>
        <v>-</v>
      </c>
      <c r="H433" s="1">
        <f>判定処理!E435</f>
        <v>501</v>
      </c>
      <c r="I433" s="1">
        <f>判定処理!H435</f>
        <v>130</v>
      </c>
      <c r="J433" s="3">
        <f>判定処理!I435</f>
        <v>0.16666666666666666</v>
      </c>
      <c r="K433" s="3">
        <f>判定処理!L435</f>
        <v>0.50694444444444442</v>
      </c>
    </row>
    <row r="434" spans="1:11" x14ac:dyDescent="0.7">
      <c r="A434" s="1" t="str">
        <f ca="1">判定処理!Q436</f>
        <v>×</v>
      </c>
      <c r="B434" s="1" t="str">
        <f>判定処理!A436</f>
        <v>No.0433</v>
      </c>
      <c r="C434" s="1">
        <f>判定処理!C436</f>
        <v>3</v>
      </c>
      <c r="D434" s="1" t="str">
        <f>判定処理!B436</f>
        <v>日本海側の岩場</v>
      </c>
      <c r="E434" s="1">
        <f>判定処理!D436</f>
        <v>0</v>
      </c>
      <c r="F434" s="1">
        <f ca="1">判定処理!R436</f>
        <v>78</v>
      </c>
      <c r="G434" s="11" t="str">
        <f ca="1">判定処理!V436</f>
        <v>-</v>
      </c>
      <c r="H434" s="1">
        <f>判定処理!E436</f>
        <v>601</v>
      </c>
      <c r="I434" s="1">
        <f>判定処理!H436</f>
        <v>1215</v>
      </c>
      <c r="J434" s="3">
        <f>判定処理!I436</f>
        <v>0.39583333333333331</v>
      </c>
      <c r="K434" s="3">
        <f>判定処理!L436</f>
        <v>0.43055555555555558</v>
      </c>
    </row>
    <row r="435" spans="1:11" x14ac:dyDescent="0.7">
      <c r="A435" s="1" t="str">
        <f ca="1">判定処理!Q437</f>
        <v>×</v>
      </c>
      <c r="B435" s="1" t="str">
        <f>判定処理!A437</f>
        <v>No.0434</v>
      </c>
      <c r="C435" s="1">
        <f>判定処理!C437</f>
        <v>4</v>
      </c>
      <c r="D435" s="1" t="str">
        <f>判定処理!B437</f>
        <v>太平洋側の船上</v>
      </c>
      <c r="E435" s="1">
        <f>判定処理!D437</f>
        <v>0</v>
      </c>
      <c r="F435" s="1">
        <f ca="1">判定処理!R437</f>
        <v>63</v>
      </c>
      <c r="G435" s="11" t="str">
        <f ca="1">判定処理!V437</f>
        <v>-</v>
      </c>
      <c r="H435" s="1">
        <f>判定処理!E437</f>
        <v>610</v>
      </c>
      <c r="I435" s="1">
        <f>判定処理!H437</f>
        <v>1130</v>
      </c>
      <c r="J435" s="3">
        <f>判定処理!I437</f>
        <v>0.34027777777777773</v>
      </c>
      <c r="K435" s="3">
        <f>判定処理!L437</f>
        <v>0.4236111111111111</v>
      </c>
    </row>
    <row r="436" spans="1:11" x14ac:dyDescent="0.7">
      <c r="A436" s="1" t="str">
        <f ca="1">判定処理!Q438</f>
        <v>◎</v>
      </c>
      <c r="B436" s="1" t="str">
        <f>判定処理!A438</f>
        <v>No.0435</v>
      </c>
      <c r="C436" s="1">
        <f>判定処理!C438</f>
        <v>2</v>
      </c>
      <c r="D436" s="1" t="str">
        <f>判定処理!B438</f>
        <v>日本海側の船上</v>
      </c>
      <c r="E436" s="1">
        <f>判定処理!D438</f>
        <v>0</v>
      </c>
      <c r="F436" s="1">
        <f ca="1">判定処理!R438</f>
        <v>73</v>
      </c>
      <c r="G436" s="11">
        <f ca="1">判定処理!V438</f>
        <v>0.32478032407056567</v>
      </c>
      <c r="H436" s="1">
        <f>判定処理!E438</f>
        <v>120</v>
      </c>
      <c r="I436" s="1">
        <f>判定処理!H438</f>
        <v>1210</v>
      </c>
      <c r="J436" s="3">
        <f>判定処理!I438</f>
        <v>0.52083333333333337</v>
      </c>
      <c r="K436" s="3">
        <f>判定処理!L438</f>
        <v>0.90277777777777779</v>
      </c>
    </row>
    <row r="437" spans="1:11" x14ac:dyDescent="0.7">
      <c r="A437" s="1" t="str">
        <f ca="1">判定処理!Q439</f>
        <v>×</v>
      </c>
      <c r="B437" s="1" t="str">
        <f>判定処理!A439</f>
        <v>No.0436</v>
      </c>
      <c r="C437" s="1">
        <f>判定処理!C439</f>
        <v>3</v>
      </c>
      <c r="D437" s="1" t="str">
        <f>判定処理!B439</f>
        <v>日本海側の船上</v>
      </c>
      <c r="E437" s="1">
        <f>判定処理!D439</f>
        <v>0</v>
      </c>
      <c r="F437" s="1" t="str">
        <f ca="1">判定処理!R439</f>
        <v>-</v>
      </c>
      <c r="G437" s="11" t="str">
        <f ca="1">判定処理!V439</f>
        <v>-</v>
      </c>
      <c r="H437" s="1">
        <f>判定処理!E439</f>
        <v>401</v>
      </c>
      <c r="I437" s="1">
        <f>判定処理!H439</f>
        <v>615</v>
      </c>
      <c r="J437" s="3">
        <f>判定処理!I439</f>
        <v>0.5</v>
      </c>
      <c r="K437" s="3">
        <f>判定処理!L439</f>
        <v>8.3333333333333329E-2</v>
      </c>
    </row>
    <row r="438" spans="1:11" x14ac:dyDescent="0.7">
      <c r="A438" s="1" t="str">
        <f ca="1">判定処理!Q440</f>
        <v>×</v>
      </c>
      <c r="B438" s="1" t="str">
        <f>判定処理!A440</f>
        <v>No.0437</v>
      </c>
      <c r="C438" s="1">
        <f>判定処理!C440</f>
        <v>5</v>
      </c>
      <c r="D438" s="1" t="str">
        <f>判定処理!B440</f>
        <v>森の渓流</v>
      </c>
      <c r="E438" s="1">
        <f>判定処理!D440</f>
        <v>0</v>
      </c>
      <c r="F438" s="1">
        <f ca="1">判定処理!R440</f>
        <v>32</v>
      </c>
      <c r="G438" s="11" t="str">
        <f ca="1">判定処理!V440</f>
        <v>-</v>
      </c>
      <c r="H438" s="1">
        <f>判定処理!E440</f>
        <v>501</v>
      </c>
      <c r="I438" s="1">
        <f>判定処理!H440</f>
        <v>1030</v>
      </c>
      <c r="J438" s="3">
        <f>判定処理!I440</f>
        <v>8.3333333333333329E-2</v>
      </c>
      <c r="K438" s="3">
        <f>判定処理!L440</f>
        <v>0.5</v>
      </c>
    </row>
    <row r="439" spans="1:11" x14ac:dyDescent="0.7">
      <c r="A439" s="1" t="str">
        <f ca="1">判定処理!Q441</f>
        <v>×</v>
      </c>
      <c r="B439" s="1" t="str">
        <f>判定処理!A441</f>
        <v>No.0438</v>
      </c>
      <c r="C439" s="1">
        <f>判定処理!C441</f>
        <v>3</v>
      </c>
      <c r="D439" s="1" t="str">
        <f>判定処理!B441</f>
        <v>太平洋側の船上</v>
      </c>
      <c r="E439" s="1">
        <f>判定処理!D441</f>
        <v>0</v>
      </c>
      <c r="F439" s="1" t="str">
        <f ca="1">判定処理!R441</f>
        <v>-</v>
      </c>
      <c r="G439" s="11" t="str">
        <f ca="1">判定処理!V441</f>
        <v>-</v>
      </c>
      <c r="H439" s="1">
        <f>判定処理!E441</f>
        <v>101</v>
      </c>
      <c r="I439" s="1">
        <f>判定処理!H441</f>
        <v>430</v>
      </c>
      <c r="J439" s="3">
        <f>判定処理!I441</f>
        <v>8.3333333333333329E-2</v>
      </c>
      <c r="K439" s="3">
        <f>判定処理!L441</f>
        <v>0.58333333333333337</v>
      </c>
    </row>
    <row r="440" spans="1:11" x14ac:dyDescent="0.7">
      <c r="A440" s="1" t="str">
        <f ca="1">判定処理!Q442</f>
        <v>×</v>
      </c>
      <c r="B440" s="1" t="str">
        <f>判定処理!A442</f>
        <v>No.0439</v>
      </c>
      <c r="C440" s="1">
        <f>判定処理!C442</f>
        <v>5</v>
      </c>
      <c r="D440" s="1" t="str">
        <f>判定処理!B442</f>
        <v>太平洋側の船上</v>
      </c>
      <c r="E440" s="1">
        <f>判定処理!D442</f>
        <v>0</v>
      </c>
      <c r="F440" s="1">
        <f ca="1">判定処理!R442</f>
        <v>140</v>
      </c>
      <c r="G440" s="11" t="str">
        <f ca="1">判定処理!V442</f>
        <v>-</v>
      </c>
      <c r="H440" s="1">
        <f>判定処理!E442</f>
        <v>601</v>
      </c>
      <c r="I440" s="1">
        <f>判定処理!H442</f>
        <v>215</v>
      </c>
      <c r="J440" s="3">
        <f>判定処理!I442</f>
        <v>0.9375</v>
      </c>
      <c r="K440" s="3">
        <f>判定処理!L442</f>
        <v>0.29166666666666669</v>
      </c>
    </row>
    <row r="441" spans="1:11" x14ac:dyDescent="0.7">
      <c r="A441" s="1" t="str">
        <f ca="1">判定処理!Q443</f>
        <v>×</v>
      </c>
      <c r="B441" s="1" t="str">
        <f>判定処理!A443</f>
        <v>No.0440</v>
      </c>
      <c r="C441" s="1">
        <f>判定処理!C443</f>
        <v>4</v>
      </c>
      <c r="D441" s="1" t="str">
        <f>判定処理!B443</f>
        <v>森の渓流</v>
      </c>
      <c r="E441" s="1">
        <f>判定処理!D443</f>
        <v>0</v>
      </c>
      <c r="F441" s="1" t="str">
        <f ca="1">判定処理!R443</f>
        <v>-</v>
      </c>
      <c r="G441" s="11" t="str">
        <f ca="1">判定処理!V443</f>
        <v>-</v>
      </c>
      <c r="H441" s="1">
        <f>判定処理!E443</f>
        <v>420</v>
      </c>
      <c r="I441" s="1">
        <f>判定処理!H443</f>
        <v>515</v>
      </c>
      <c r="J441" s="3">
        <f>判定処理!I443</f>
        <v>0.3125</v>
      </c>
      <c r="K441" s="3">
        <f>判定処理!L443</f>
        <v>0.39583333333333331</v>
      </c>
    </row>
    <row r="442" spans="1:11" x14ac:dyDescent="0.7">
      <c r="A442" s="1" t="str">
        <f ca="1">判定処理!Q444</f>
        <v>◎</v>
      </c>
      <c r="B442" s="1" t="str">
        <f>判定処理!A444</f>
        <v>No.0441</v>
      </c>
      <c r="C442" s="1">
        <f>判定処理!C444</f>
        <v>4</v>
      </c>
      <c r="D442" s="1" t="str">
        <f>判定処理!B444</f>
        <v>森の渓流</v>
      </c>
      <c r="E442" s="1">
        <f>判定処理!D444</f>
        <v>0</v>
      </c>
      <c r="F442" s="1">
        <f ca="1">判定処理!R444</f>
        <v>2</v>
      </c>
      <c r="G442" s="11">
        <f ca="1">判定処理!V444</f>
        <v>0.44283587962612114</v>
      </c>
      <c r="H442" s="1">
        <f>判定処理!E444</f>
        <v>315</v>
      </c>
      <c r="I442" s="1">
        <f>判定処理!H444</f>
        <v>930</v>
      </c>
      <c r="J442" s="3">
        <f>判定処理!I444</f>
        <v>0.52083333333333337</v>
      </c>
      <c r="K442" s="3">
        <f>判定処理!L444</f>
        <v>2.0833333333333332E-2</v>
      </c>
    </row>
    <row r="443" spans="1:11" x14ac:dyDescent="0.7">
      <c r="A443" s="1" t="str">
        <f ca="1">判定処理!Q445</f>
        <v>×</v>
      </c>
      <c r="B443" s="1" t="str">
        <f>判定処理!A445</f>
        <v>No.0442</v>
      </c>
      <c r="C443" s="1">
        <f>判定処理!C445</f>
        <v>4</v>
      </c>
      <c r="D443" s="1" t="str">
        <f>判定処理!B445</f>
        <v>日本海側の岩場</v>
      </c>
      <c r="E443" s="1">
        <f>判定処理!D445</f>
        <v>0</v>
      </c>
      <c r="F443" s="1" t="str">
        <f ca="1">判定処理!R445</f>
        <v>-</v>
      </c>
      <c r="G443" s="11" t="str">
        <f ca="1">判定処理!V445</f>
        <v>-</v>
      </c>
      <c r="H443" s="1">
        <f>判定処理!E445</f>
        <v>101</v>
      </c>
      <c r="I443" s="1">
        <f>判定処理!H445</f>
        <v>220</v>
      </c>
      <c r="J443" s="3">
        <f>判定処理!I445</f>
        <v>0.52083333333333337</v>
      </c>
      <c r="K443" s="3">
        <f>判定処理!L445</f>
        <v>0.68055555555555547</v>
      </c>
    </row>
    <row r="444" spans="1:11" x14ac:dyDescent="0.7">
      <c r="A444" s="1" t="str">
        <f ca="1">判定処理!Q446</f>
        <v>×</v>
      </c>
      <c r="B444" s="1" t="str">
        <f>判定処理!A446</f>
        <v>No.0443</v>
      </c>
      <c r="C444" s="1">
        <f>判定処理!C446</f>
        <v>1</v>
      </c>
      <c r="D444" s="1" t="str">
        <f>判定処理!B446</f>
        <v>森の渓流</v>
      </c>
      <c r="E444" s="1">
        <f>判定処理!D446</f>
        <v>0</v>
      </c>
      <c r="F444" s="1" t="str">
        <f ca="1">判定処理!R446</f>
        <v>-</v>
      </c>
      <c r="G444" s="11" t="str">
        <f ca="1">判定処理!V446</f>
        <v>-</v>
      </c>
      <c r="H444" s="1">
        <f>判定処理!E446</f>
        <v>510</v>
      </c>
      <c r="I444" s="1">
        <f>判定処理!H446</f>
        <v>831</v>
      </c>
      <c r="J444" s="3">
        <f>判定処理!I446</f>
        <v>0.375</v>
      </c>
      <c r="K444" s="3">
        <f>判定処理!L446</f>
        <v>0.625</v>
      </c>
    </row>
    <row r="445" spans="1:11" x14ac:dyDescent="0.7">
      <c r="A445" s="1" t="str">
        <f ca="1">判定処理!Q447</f>
        <v>×</v>
      </c>
      <c r="B445" s="1" t="str">
        <f>判定処理!A447</f>
        <v>No.0444</v>
      </c>
      <c r="C445" s="1">
        <f>判定処理!C447</f>
        <v>3</v>
      </c>
      <c r="D445" s="1" t="str">
        <f>判定処理!B447</f>
        <v>森の渓流</v>
      </c>
      <c r="E445" s="1">
        <f>判定処理!D447</f>
        <v>0</v>
      </c>
      <c r="F445" s="1" t="str">
        <f ca="1">判定処理!R447</f>
        <v>-</v>
      </c>
      <c r="G445" s="11" t="str">
        <f ca="1">判定処理!V447</f>
        <v>-</v>
      </c>
      <c r="H445" s="1">
        <f>判定処理!E447</f>
        <v>515</v>
      </c>
      <c r="I445" s="1">
        <f>判定処理!H447</f>
        <v>920</v>
      </c>
      <c r="J445" s="3">
        <f>判定処理!I447</f>
        <v>0.72222222222222221</v>
      </c>
      <c r="K445" s="3">
        <f>判定処理!L447</f>
        <v>0.95833333333333337</v>
      </c>
    </row>
    <row r="446" spans="1:11" x14ac:dyDescent="0.7">
      <c r="A446" s="1" t="str">
        <f ca="1">判定処理!Q448</f>
        <v>◎</v>
      </c>
      <c r="B446" s="1" t="str">
        <f>判定処理!A448</f>
        <v>No.0445</v>
      </c>
      <c r="C446" s="1">
        <f>判定処理!C448</f>
        <v>2</v>
      </c>
      <c r="D446" s="1" t="str">
        <f>判定処理!B448</f>
        <v>太平洋側の船上</v>
      </c>
      <c r="E446" s="1">
        <f>判定処理!D448</f>
        <v>0</v>
      </c>
      <c r="F446" s="1">
        <f ca="1">判定処理!R448</f>
        <v>17</v>
      </c>
      <c r="G446" s="11">
        <f ca="1">判定処理!V448</f>
        <v>4.0058101848343464E-2</v>
      </c>
      <c r="H446" s="1">
        <f>判定処理!E448</f>
        <v>315</v>
      </c>
      <c r="I446" s="1">
        <f>判定処理!H448</f>
        <v>1015</v>
      </c>
      <c r="J446" s="3">
        <f>判定処理!I448</f>
        <v>0.375</v>
      </c>
      <c r="K446" s="3">
        <f>判定処理!L448</f>
        <v>0.61805555555555558</v>
      </c>
    </row>
    <row r="447" spans="1:11" x14ac:dyDescent="0.7">
      <c r="A447" s="1" t="str">
        <f ca="1">判定処理!Q449</f>
        <v>◎</v>
      </c>
      <c r="B447" s="1" t="str">
        <f>判定処理!A449</f>
        <v>No.0446</v>
      </c>
      <c r="C447" s="1">
        <f>判定処理!C449</f>
        <v>2</v>
      </c>
      <c r="D447" s="1" t="str">
        <f>判定処理!B449</f>
        <v>太平洋側の南の島</v>
      </c>
      <c r="E447" s="1">
        <f>判定処理!D449</f>
        <v>0</v>
      </c>
      <c r="F447" s="1">
        <f ca="1">判定処理!R449</f>
        <v>2</v>
      </c>
      <c r="G447" s="11">
        <f ca="1">判定処理!V449</f>
        <v>0.79700254629278788</v>
      </c>
      <c r="H447" s="1">
        <f>判定処理!E449</f>
        <v>501</v>
      </c>
      <c r="I447" s="1">
        <f>判定処理!H449</f>
        <v>930</v>
      </c>
      <c r="J447" s="3">
        <f>判定処理!I449</f>
        <v>0.47222222222222227</v>
      </c>
      <c r="K447" s="3">
        <f>判定処理!L449</f>
        <v>0.375</v>
      </c>
    </row>
    <row r="448" spans="1:11" x14ac:dyDescent="0.7">
      <c r="A448" s="1" t="str">
        <f ca="1">判定処理!Q450</f>
        <v>×</v>
      </c>
      <c r="B448" s="1" t="str">
        <f>判定処理!A450</f>
        <v>No.0447</v>
      </c>
      <c r="C448" s="1">
        <f>判定処理!C450</f>
        <v>2</v>
      </c>
      <c r="D448" s="1" t="str">
        <f>判定処理!B450</f>
        <v>太平洋側の南の島</v>
      </c>
      <c r="E448" s="1">
        <f>判定処理!D450</f>
        <v>0</v>
      </c>
      <c r="F448" s="1">
        <f ca="1">判定処理!R450</f>
        <v>48</v>
      </c>
      <c r="G448" s="11" t="str">
        <f ca="1">判定処理!V450</f>
        <v>-</v>
      </c>
      <c r="H448" s="1">
        <f>判定処理!E450</f>
        <v>815</v>
      </c>
      <c r="I448" s="1">
        <f>判定処理!H450</f>
        <v>1115</v>
      </c>
      <c r="J448" s="3">
        <f>判定処理!I450</f>
        <v>0.25</v>
      </c>
      <c r="K448" s="3">
        <f>判定処理!L450</f>
        <v>0.5</v>
      </c>
    </row>
    <row r="449" spans="1:11" x14ac:dyDescent="0.7">
      <c r="A449" s="1" t="str">
        <f ca="1">判定処理!Q451</f>
        <v>×</v>
      </c>
      <c r="B449" s="1" t="str">
        <f>判定処理!A451</f>
        <v>No.0448</v>
      </c>
      <c r="C449" s="1">
        <f>判定処理!C451</f>
        <v>3</v>
      </c>
      <c r="D449" s="1" t="str">
        <f>判定処理!B451</f>
        <v>日本海側の船上</v>
      </c>
      <c r="E449" s="1">
        <f>判定処理!D451</f>
        <v>0</v>
      </c>
      <c r="F449" s="1">
        <f ca="1">判定処理!R451</f>
        <v>33</v>
      </c>
      <c r="G449" s="11" t="str">
        <f ca="1">判定処理!V451</f>
        <v>-</v>
      </c>
      <c r="H449" s="1">
        <f>判定処理!E451</f>
        <v>801</v>
      </c>
      <c r="I449" s="1">
        <f>判定処理!H451</f>
        <v>1031</v>
      </c>
      <c r="J449" s="3">
        <f>判定処理!I451</f>
        <v>0.25</v>
      </c>
      <c r="K449" s="3">
        <f>判定処理!L451</f>
        <v>0.5</v>
      </c>
    </row>
    <row r="450" spans="1:11" x14ac:dyDescent="0.7">
      <c r="A450" s="1" t="str">
        <f ca="1">判定処理!Q452</f>
        <v>×</v>
      </c>
      <c r="B450" s="1" t="str">
        <f>判定処理!A452</f>
        <v>No.0449</v>
      </c>
      <c r="C450" s="1">
        <f>判定処理!C452</f>
        <v>1</v>
      </c>
      <c r="D450" s="1" t="str">
        <f>判定処理!B452</f>
        <v>日本海側の岩場</v>
      </c>
      <c r="E450" s="1">
        <f>判定処理!D452</f>
        <v>0</v>
      </c>
      <c r="F450" s="1">
        <f ca="1">判定処理!R452</f>
        <v>33</v>
      </c>
      <c r="G450" s="11" t="str">
        <f ca="1">判定処理!V452</f>
        <v>-</v>
      </c>
      <c r="H450" s="1">
        <f>判定処理!E452</f>
        <v>910</v>
      </c>
      <c r="I450" s="1">
        <f>判定処理!H452</f>
        <v>1031</v>
      </c>
      <c r="J450" s="3">
        <f>判定処理!I452</f>
        <v>0.25</v>
      </c>
      <c r="K450" s="3">
        <f>判定処理!L452</f>
        <v>0.5</v>
      </c>
    </row>
    <row r="451" spans="1:11" x14ac:dyDescent="0.7">
      <c r="A451" s="1" t="str">
        <f ca="1">判定処理!Q453</f>
        <v>◎</v>
      </c>
      <c r="B451" s="1" t="str">
        <f>判定処理!A453</f>
        <v>No.0450</v>
      </c>
      <c r="C451" s="1">
        <f>判定処理!C453</f>
        <v>3</v>
      </c>
      <c r="D451" s="1" t="str">
        <f>判定処理!B453</f>
        <v>森の渓流</v>
      </c>
      <c r="E451" s="1">
        <f>判定処理!D453</f>
        <v>0</v>
      </c>
      <c r="F451" s="1">
        <f ca="1">判定処理!R453</f>
        <v>32</v>
      </c>
      <c r="G451" s="11">
        <f ca="1">判定処理!V453</f>
        <v>0.10950254629278788</v>
      </c>
      <c r="H451" s="1">
        <f>判定処理!E453</f>
        <v>810</v>
      </c>
      <c r="I451" s="1">
        <f>判定処理!H453</f>
        <v>1030</v>
      </c>
      <c r="J451" s="3">
        <f>判定処理!I453</f>
        <v>0.4375</v>
      </c>
      <c r="K451" s="3">
        <f>判定処理!L453</f>
        <v>0.6875</v>
      </c>
    </row>
    <row r="452" spans="1:11" x14ac:dyDescent="0.7">
      <c r="A452" s="1" t="str">
        <f ca="1">判定処理!Q454</f>
        <v>×</v>
      </c>
      <c r="B452" s="1" t="str">
        <f>判定処理!A454</f>
        <v>No.0451</v>
      </c>
      <c r="C452" s="1">
        <f>判定処理!C454</f>
        <v>4</v>
      </c>
      <c r="D452" s="1" t="str">
        <f>判定処理!B454</f>
        <v>森の渓流</v>
      </c>
      <c r="E452" s="1">
        <f>判定処理!D454</f>
        <v>0</v>
      </c>
      <c r="F452" s="1">
        <f ca="1">判定処理!R454</f>
        <v>63</v>
      </c>
      <c r="G452" s="11" t="str">
        <f ca="1">判定処理!V454</f>
        <v>-</v>
      </c>
      <c r="H452" s="1">
        <f>判定処理!E454</f>
        <v>901</v>
      </c>
      <c r="I452" s="1">
        <f>判定処理!H454</f>
        <v>1130</v>
      </c>
      <c r="J452" s="3">
        <f>判定処理!I454</f>
        <v>0.58333333333333337</v>
      </c>
      <c r="K452" s="3">
        <f>判定処理!L454</f>
        <v>0.64583333333333337</v>
      </c>
    </row>
    <row r="453" spans="1:11" x14ac:dyDescent="0.7">
      <c r="A453" s="1" t="str">
        <f ca="1">判定処理!Q455</f>
        <v>×</v>
      </c>
      <c r="B453" s="1" t="str">
        <f>判定処理!A455</f>
        <v>No.0452</v>
      </c>
      <c r="C453" s="1">
        <f>判定処理!C455</f>
        <v>2</v>
      </c>
      <c r="D453" s="1" t="str">
        <f>判定処理!B455</f>
        <v>森の渓流</v>
      </c>
      <c r="E453" s="1">
        <f>判定処理!D455</f>
        <v>0</v>
      </c>
      <c r="F453" s="1" t="str">
        <f ca="1">判定処理!R455</f>
        <v>-</v>
      </c>
      <c r="G453" s="11" t="str">
        <f ca="1">判定処理!V455</f>
        <v>-</v>
      </c>
      <c r="H453" s="1">
        <f>判定処理!E455</f>
        <v>320</v>
      </c>
      <c r="I453" s="1">
        <f>判定処理!H455</f>
        <v>430</v>
      </c>
      <c r="J453" s="3">
        <f>判定処理!I455</f>
        <v>0.625</v>
      </c>
      <c r="K453" s="3">
        <f>判定処理!L455</f>
        <v>0.875</v>
      </c>
    </row>
    <row r="454" spans="1:11" x14ac:dyDescent="0.7">
      <c r="A454" s="1" t="str">
        <f ca="1">判定処理!Q456</f>
        <v>×</v>
      </c>
      <c r="B454" s="1" t="str">
        <f>判定処理!A456</f>
        <v>No.0453</v>
      </c>
      <c r="C454" s="1">
        <f>判定処理!C456</f>
        <v>3</v>
      </c>
      <c r="D454" s="1" t="str">
        <f>判定処理!B456</f>
        <v>森の渓流</v>
      </c>
      <c r="E454" s="1">
        <f>判定処理!D456</f>
        <v>0</v>
      </c>
      <c r="F454" s="1">
        <f ca="1">判定処理!R456</f>
        <v>48</v>
      </c>
      <c r="G454" s="11" t="str">
        <f ca="1">判定処理!V456</f>
        <v>-</v>
      </c>
      <c r="H454" s="1">
        <f>判定処理!E456</f>
        <v>901</v>
      </c>
      <c r="I454" s="1">
        <f>判定処理!H456</f>
        <v>1115</v>
      </c>
      <c r="J454" s="3">
        <f>判定処理!I456</f>
        <v>0.30555555555555552</v>
      </c>
      <c r="K454" s="3">
        <f>判定処理!L456</f>
        <v>0.45833333333333331</v>
      </c>
    </row>
    <row r="455" spans="1:11" x14ac:dyDescent="0.7">
      <c r="A455" s="1" t="str">
        <f ca="1">判定処理!Q457</f>
        <v>◎</v>
      </c>
      <c r="B455" s="1" t="str">
        <f>判定処理!A457</f>
        <v>No.0454</v>
      </c>
      <c r="C455" s="1">
        <f>判定処理!C457</f>
        <v>4</v>
      </c>
      <c r="D455" s="1" t="str">
        <f>判定処理!B457</f>
        <v>森の渓流</v>
      </c>
      <c r="E455" s="1">
        <f>判定処理!D457</f>
        <v>0</v>
      </c>
      <c r="F455" s="1">
        <f ca="1">判定処理!R457</f>
        <v>17</v>
      </c>
      <c r="G455" s="11">
        <f ca="1">判定処理!V457</f>
        <v>0.29700254629278788</v>
      </c>
      <c r="H455" s="1">
        <f>判定処理!E457</f>
        <v>815</v>
      </c>
      <c r="I455" s="1">
        <f>判定処理!H457</f>
        <v>1015</v>
      </c>
      <c r="J455" s="3">
        <f>判定処理!I457</f>
        <v>0.5</v>
      </c>
      <c r="K455" s="3">
        <f>判定処理!L457</f>
        <v>0.875</v>
      </c>
    </row>
    <row r="456" spans="1:11" x14ac:dyDescent="0.7">
      <c r="A456" s="1" t="str">
        <f ca="1">判定処理!Q458</f>
        <v>×</v>
      </c>
      <c r="B456" s="1" t="str">
        <f>判定処理!A458</f>
        <v>No.0455</v>
      </c>
      <c r="C456" s="1">
        <f>判定処理!C458</f>
        <v>2</v>
      </c>
      <c r="D456" s="1" t="str">
        <f>判定処理!B458</f>
        <v>森の渓流</v>
      </c>
      <c r="E456" s="1">
        <f>判定処理!D458</f>
        <v>0</v>
      </c>
      <c r="F456" s="1">
        <f ca="1">判定処理!R458</f>
        <v>94</v>
      </c>
      <c r="G456" s="11" t="str">
        <f ca="1">判定処理!V458</f>
        <v>-</v>
      </c>
      <c r="H456" s="1">
        <f>判定処理!E458</f>
        <v>101</v>
      </c>
      <c r="I456" s="1">
        <f>判定処理!H458</f>
        <v>1231</v>
      </c>
      <c r="J456" s="3">
        <f>判定処理!I458</f>
        <v>0.95833333333333337</v>
      </c>
      <c r="K456" s="3">
        <f>判定処理!L458</f>
        <v>0.20833333333333334</v>
      </c>
    </row>
    <row r="457" spans="1:11" x14ac:dyDescent="0.7">
      <c r="A457" s="1" t="str">
        <f ca="1">判定処理!Q459</f>
        <v>×</v>
      </c>
      <c r="B457" s="1" t="str">
        <f>判定処理!A459</f>
        <v>No.0456</v>
      </c>
      <c r="C457" s="1">
        <f>判定処理!C459</f>
        <v>3</v>
      </c>
      <c r="D457" s="1" t="str">
        <f>判定処理!B459</f>
        <v>森の渓流</v>
      </c>
      <c r="E457" s="1">
        <f>判定処理!D459</f>
        <v>0</v>
      </c>
      <c r="F457" s="1">
        <f ca="1">判定処理!R459</f>
        <v>94</v>
      </c>
      <c r="G457" s="11" t="str">
        <f ca="1">判定処理!V459</f>
        <v>-</v>
      </c>
      <c r="H457" s="1">
        <f>判定処理!E459</f>
        <v>101</v>
      </c>
      <c r="I457" s="1">
        <f>判定処理!H459</f>
        <v>1231</v>
      </c>
      <c r="J457" s="3">
        <f>判定処理!I459</f>
        <v>0.1875</v>
      </c>
      <c r="K457" s="3">
        <f>判定処理!L459</f>
        <v>0.4375</v>
      </c>
    </row>
    <row r="458" spans="1:11" x14ac:dyDescent="0.7">
      <c r="A458" s="1" t="str">
        <f ca="1">判定処理!Q460</f>
        <v>◎</v>
      </c>
      <c r="B458" s="1" t="str">
        <f>判定処理!A460</f>
        <v>No.0457</v>
      </c>
      <c r="C458" s="1">
        <f>判定処理!C460</f>
        <v>1</v>
      </c>
      <c r="D458" s="1" t="str">
        <f>判定処理!B460</f>
        <v>森の渓流</v>
      </c>
      <c r="E458" s="1">
        <f>判定処理!D460</f>
        <v>0</v>
      </c>
      <c r="F458" s="1">
        <f ca="1">判定処理!R460</f>
        <v>94</v>
      </c>
      <c r="G458" s="11">
        <f ca="1">判定処理!V460</f>
        <v>6.0891435181676834E-2</v>
      </c>
      <c r="H458" s="1">
        <f>判定処理!E460</f>
        <v>101</v>
      </c>
      <c r="I458" s="1">
        <f>判定処理!H460</f>
        <v>1231</v>
      </c>
      <c r="J458" s="3">
        <f>判定処理!I460</f>
        <v>0.55555555555555558</v>
      </c>
      <c r="K458" s="3">
        <f>判定処理!L460</f>
        <v>0.63888888888888895</v>
      </c>
    </row>
    <row r="459" spans="1:11" x14ac:dyDescent="0.7">
      <c r="A459" s="1" t="str">
        <f ca="1">判定処理!Q461</f>
        <v>×</v>
      </c>
      <c r="B459" s="1" t="str">
        <f>判定処理!A461</f>
        <v>No.0458</v>
      </c>
      <c r="C459" s="1">
        <f>判定処理!C461</f>
        <v>1</v>
      </c>
      <c r="D459" s="1" t="str">
        <f>判定処理!B461</f>
        <v>森の渓流</v>
      </c>
      <c r="E459" s="1">
        <f>判定処理!D461</f>
        <v>0</v>
      </c>
      <c r="F459" s="1">
        <f ca="1">判定処理!R461</f>
        <v>94</v>
      </c>
      <c r="G459" s="11" t="str">
        <f ca="1">判定処理!V461</f>
        <v>-</v>
      </c>
      <c r="H459" s="1">
        <f>判定処理!E461</f>
        <v>101</v>
      </c>
      <c r="I459" s="1">
        <f>判定処理!H461</f>
        <v>1231</v>
      </c>
      <c r="J459" s="3">
        <f>判定処理!I461</f>
        <v>0.625</v>
      </c>
      <c r="K459" s="3">
        <f>判定処理!L461</f>
        <v>0.84027777777777779</v>
      </c>
    </row>
    <row r="460" spans="1:11" x14ac:dyDescent="0.7">
      <c r="A460" s="1" t="str">
        <f ca="1">判定処理!Q462</f>
        <v>×</v>
      </c>
      <c r="B460" s="1" t="str">
        <f>判定処理!A462</f>
        <v>No.0459</v>
      </c>
      <c r="C460" s="1">
        <f>判定処理!C462</f>
        <v>4</v>
      </c>
      <c r="D460" s="1" t="str">
        <f>判定処理!B462</f>
        <v>森の渓流</v>
      </c>
      <c r="E460" s="1">
        <f>判定処理!D462</f>
        <v>0</v>
      </c>
      <c r="F460" s="1">
        <f ca="1">判定処理!R462</f>
        <v>94</v>
      </c>
      <c r="G460" s="11" t="str">
        <f ca="1">判定処理!V462</f>
        <v>-</v>
      </c>
      <c r="H460" s="1">
        <f>判定処理!E462</f>
        <v>101</v>
      </c>
      <c r="I460" s="1">
        <f>判定処理!H462</f>
        <v>1231</v>
      </c>
      <c r="J460" s="3">
        <f>判定処理!I462</f>
        <v>0.83333333333333337</v>
      </c>
      <c r="K460" s="3">
        <f>判定処理!L462</f>
        <v>1.3888888888888888E-2</v>
      </c>
    </row>
    <row r="461" spans="1:11" x14ac:dyDescent="0.7">
      <c r="A461" s="1" t="str">
        <f ca="1">判定処理!Q463</f>
        <v>×</v>
      </c>
      <c r="B461" s="1" t="str">
        <f>判定処理!A463</f>
        <v>No.0460</v>
      </c>
      <c r="C461" s="1">
        <f>判定処理!C463</f>
        <v>3</v>
      </c>
      <c r="D461" s="1" t="str">
        <f>判定処理!B463</f>
        <v>日本海側の岩場</v>
      </c>
      <c r="E461" s="1">
        <f>判定処理!D463</f>
        <v>0</v>
      </c>
      <c r="F461" s="1" t="str">
        <f ca="1">判定処理!R463</f>
        <v>-</v>
      </c>
      <c r="G461" s="11" t="str">
        <f ca="1">判定処理!V463</f>
        <v>-</v>
      </c>
      <c r="H461" s="1">
        <f>判定処理!E463</f>
        <v>615</v>
      </c>
      <c r="I461" s="1">
        <f>判定処理!H463</f>
        <v>915</v>
      </c>
      <c r="J461" s="3">
        <f>判定処理!I463</f>
        <v>0</v>
      </c>
      <c r="K461" s="3">
        <f>判定処理!L463</f>
        <v>0.83333333333333337</v>
      </c>
    </row>
    <row r="462" spans="1:11" x14ac:dyDescent="0.7">
      <c r="A462" s="1" t="str">
        <f ca="1">判定処理!Q464</f>
        <v>×</v>
      </c>
      <c r="B462" s="1" t="str">
        <f>判定処理!A464</f>
        <v>No.0461</v>
      </c>
      <c r="C462" s="1">
        <f>判定処理!C464</f>
        <v>3</v>
      </c>
      <c r="D462" s="1" t="str">
        <f>判定処理!B464</f>
        <v>太平洋側の南の島</v>
      </c>
      <c r="E462" s="1">
        <f>判定処理!D464</f>
        <v>0</v>
      </c>
      <c r="F462" s="1" t="str">
        <f ca="1">判定処理!R464</f>
        <v>-</v>
      </c>
      <c r="G462" s="11" t="str">
        <f ca="1">判定処理!V464</f>
        <v>-</v>
      </c>
      <c r="H462" s="1">
        <f>判定処理!E464</f>
        <v>610</v>
      </c>
      <c r="I462" s="1">
        <f>判定処理!H464</f>
        <v>912</v>
      </c>
      <c r="J462" s="3">
        <f>判定処理!I464</f>
        <v>0</v>
      </c>
      <c r="K462" s="3">
        <f>判定処理!L464</f>
        <v>0.83333333333333337</v>
      </c>
    </row>
    <row r="463" spans="1:11" x14ac:dyDescent="0.7">
      <c r="A463" s="1" t="str">
        <f ca="1">判定処理!Q465</f>
        <v>×</v>
      </c>
      <c r="B463" s="1" t="str">
        <f>判定処理!A465</f>
        <v>No.0462</v>
      </c>
      <c r="C463" s="1">
        <f>判定処理!C465</f>
        <v>3</v>
      </c>
      <c r="D463" s="1" t="str">
        <f>判定処理!B465</f>
        <v>太平洋側の船上</v>
      </c>
      <c r="E463" s="1">
        <f>判定処理!D465</f>
        <v>0</v>
      </c>
      <c r="F463" s="1" t="str">
        <f ca="1">判定処理!R465</f>
        <v>-</v>
      </c>
      <c r="G463" s="11" t="str">
        <f ca="1">判定処理!V465</f>
        <v>-</v>
      </c>
      <c r="H463" s="1">
        <f>判定処理!E465</f>
        <v>601</v>
      </c>
      <c r="I463" s="1">
        <f>判定処理!H465</f>
        <v>915</v>
      </c>
      <c r="J463" s="3">
        <f>判定処理!I465</f>
        <v>0</v>
      </c>
      <c r="K463" s="3">
        <f>判定処理!L465</f>
        <v>0.83333333333333337</v>
      </c>
    </row>
    <row r="464" spans="1:11" x14ac:dyDescent="0.7">
      <c r="A464" s="1" t="str">
        <f ca="1">判定処理!Q466</f>
        <v>×</v>
      </c>
      <c r="B464" s="1" t="str">
        <f>判定処理!A466</f>
        <v>No.0463</v>
      </c>
      <c r="C464" s="1">
        <f>判定処理!C466</f>
        <v>5</v>
      </c>
      <c r="D464" s="1" t="str">
        <f>判定処理!B466</f>
        <v>森の渓流</v>
      </c>
      <c r="E464" s="1">
        <f>判定処理!D466</f>
        <v>0</v>
      </c>
      <c r="F464" s="1" t="str">
        <f ca="1">判定処理!R466</f>
        <v>-</v>
      </c>
      <c r="G464" s="11" t="str">
        <f ca="1">判定処理!V466</f>
        <v>-</v>
      </c>
      <c r="H464" s="1">
        <f>判定処理!E466</f>
        <v>101</v>
      </c>
      <c r="I464" s="1">
        <f>判定処理!H466</f>
        <v>101</v>
      </c>
      <c r="J464" s="3">
        <f>判定処理!I466</f>
        <v>0.84722222222222221</v>
      </c>
      <c r="K464" s="3">
        <f>判定処理!L466</f>
        <v>0.97430555555555554</v>
      </c>
    </row>
    <row r="465" spans="1:11" x14ac:dyDescent="0.7">
      <c r="A465" s="1" t="str">
        <f ca="1">判定処理!Q467</f>
        <v>×</v>
      </c>
      <c r="B465" s="1" t="str">
        <f>判定処理!A467</f>
        <v>No.0464</v>
      </c>
      <c r="C465" s="1">
        <f>判定処理!C467</f>
        <v>5</v>
      </c>
      <c r="D465" s="1" t="str">
        <f>判定処理!B467</f>
        <v>太平洋側の船上</v>
      </c>
      <c r="E465" s="1">
        <f>判定処理!D467</f>
        <v>0</v>
      </c>
      <c r="F465" s="1" t="str">
        <f ca="1">判定処理!R467</f>
        <v>-</v>
      </c>
      <c r="G465" s="11" t="str">
        <f ca="1">判定処理!V467</f>
        <v>-</v>
      </c>
      <c r="H465" s="1">
        <f>判定処理!E467</f>
        <v>111</v>
      </c>
      <c r="I465" s="1">
        <f>判定処理!H467</f>
        <v>111</v>
      </c>
      <c r="J465" s="3">
        <f>判定処理!I467</f>
        <v>0.84722222222222221</v>
      </c>
      <c r="K465" s="3">
        <f>判定処理!L467</f>
        <v>0.97430555555555554</v>
      </c>
    </row>
    <row r="466" spans="1:11" x14ac:dyDescent="0.7">
      <c r="A466" s="1" t="str">
        <f ca="1">判定処理!Q468</f>
        <v>×</v>
      </c>
      <c r="B466" s="1" t="str">
        <f>判定処理!A468</f>
        <v>No.0465</v>
      </c>
      <c r="C466" s="1">
        <f>判定処理!C468</f>
        <v>5</v>
      </c>
      <c r="D466" s="1" t="str">
        <f>判定処理!B468</f>
        <v>森の渓流</v>
      </c>
      <c r="E466" s="1">
        <f>判定処理!D468</f>
        <v>0</v>
      </c>
      <c r="F466" s="1" t="str">
        <f ca="1">判定処理!R468</f>
        <v>-</v>
      </c>
      <c r="G466" s="11" t="str">
        <f ca="1">判定処理!V468</f>
        <v>-</v>
      </c>
      <c r="H466" s="1">
        <f>判定処理!E468</f>
        <v>202</v>
      </c>
      <c r="I466" s="1">
        <f>判定処理!H468</f>
        <v>202</v>
      </c>
      <c r="J466" s="3">
        <f>判定処理!I468</f>
        <v>0.84722222222222221</v>
      </c>
      <c r="K466" s="3">
        <f>判定処理!L468</f>
        <v>0.97430555555555554</v>
      </c>
    </row>
    <row r="467" spans="1:11" x14ac:dyDescent="0.7">
      <c r="A467" s="1" t="str">
        <f ca="1">判定処理!Q469</f>
        <v>×</v>
      </c>
      <c r="B467" s="1" t="str">
        <f>判定処理!A469</f>
        <v>No.0466</v>
      </c>
      <c r="C467" s="1">
        <f>判定処理!C469</f>
        <v>5</v>
      </c>
      <c r="D467" s="1" t="str">
        <f>判定処理!B469</f>
        <v>森の渓流</v>
      </c>
      <c r="E467" s="1">
        <f>判定処理!D469</f>
        <v>0</v>
      </c>
      <c r="F467" s="1" t="str">
        <f ca="1">判定処理!R469</f>
        <v>-</v>
      </c>
      <c r="G467" s="11" t="str">
        <f ca="1">判定処理!V469</f>
        <v>-</v>
      </c>
      <c r="H467" s="1">
        <f>判定処理!E469</f>
        <v>222</v>
      </c>
      <c r="I467" s="1">
        <f>判定処理!H469</f>
        <v>222</v>
      </c>
      <c r="J467" s="3">
        <f>判定処理!I469</f>
        <v>0.84722222222222221</v>
      </c>
      <c r="K467" s="3">
        <f>判定処理!L469</f>
        <v>0.97430555555555554</v>
      </c>
    </row>
    <row r="468" spans="1:11" x14ac:dyDescent="0.7">
      <c r="A468" s="1" t="str">
        <f ca="1">判定処理!Q470</f>
        <v>×</v>
      </c>
      <c r="B468" s="1" t="str">
        <f>判定処理!A470</f>
        <v>No.0467</v>
      </c>
      <c r="C468" s="1">
        <f>判定処理!C470</f>
        <v>5</v>
      </c>
      <c r="D468" s="1" t="str">
        <f>判定処理!B470</f>
        <v>森の渓流</v>
      </c>
      <c r="E468" s="1">
        <f>判定処理!D470</f>
        <v>0</v>
      </c>
      <c r="F468" s="1" t="str">
        <f ca="1">判定処理!R470</f>
        <v>-</v>
      </c>
      <c r="G468" s="11" t="str">
        <f ca="1">判定処理!V470</f>
        <v>-</v>
      </c>
      <c r="H468" s="1">
        <f>判定処理!E470</f>
        <v>303</v>
      </c>
      <c r="I468" s="1">
        <f>判定処理!H470</f>
        <v>303</v>
      </c>
      <c r="J468" s="3">
        <f>判定処理!I470</f>
        <v>0.84722222222222221</v>
      </c>
      <c r="K468" s="3">
        <f>判定処理!L470</f>
        <v>0.97430555555555554</v>
      </c>
    </row>
    <row r="469" spans="1:11" x14ac:dyDescent="0.7">
      <c r="A469" s="1" t="str">
        <f ca="1">判定処理!Q471</f>
        <v>×</v>
      </c>
      <c r="B469" s="1" t="str">
        <f>判定処理!A471</f>
        <v>No.0468</v>
      </c>
      <c r="C469" s="1">
        <f>判定処理!C471</f>
        <v>5</v>
      </c>
      <c r="D469" s="1" t="str">
        <f>判定処理!B471</f>
        <v>森の渓流</v>
      </c>
      <c r="E469" s="1">
        <f>判定処理!D471</f>
        <v>0</v>
      </c>
      <c r="F469" s="1" t="str">
        <f ca="1">判定処理!R471</f>
        <v>-</v>
      </c>
      <c r="G469" s="11" t="str">
        <f ca="1">判定処理!V471</f>
        <v>-</v>
      </c>
      <c r="H469" s="1">
        <f>判定処理!E471</f>
        <v>404</v>
      </c>
      <c r="I469" s="1">
        <f>判定処理!H471</f>
        <v>404</v>
      </c>
      <c r="J469" s="3">
        <f>判定処理!I471</f>
        <v>0.84722222222222221</v>
      </c>
      <c r="K469" s="3">
        <f>判定処理!L471</f>
        <v>0.97430555555555554</v>
      </c>
    </row>
    <row r="470" spans="1:11" x14ac:dyDescent="0.7">
      <c r="A470" s="1" t="str">
        <f ca="1">判定処理!Q472</f>
        <v>×</v>
      </c>
      <c r="B470" s="1" t="str">
        <f>判定処理!A472</f>
        <v>No.0469</v>
      </c>
      <c r="C470" s="1">
        <f>判定処理!C472</f>
        <v>5</v>
      </c>
      <c r="D470" s="1" t="str">
        <f>判定処理!B472</f>
        <v>森の渓流</v>
      </c>
      <c r="E470" s="1">
        <f>判定処理!D472</f>
        <v>0</v>
      </c>
      <c r="F470" s="1" t="str">
        <f ca="1">判定処理!R472</f>
        <v>-</v>
      </c>
      <c r="G470" s="11" t="str">
        <f ca="1">判定処理!V472</f>
        <v>-</v>
      </c>
      <c r="H470" s="1">
        <f>判定処理!E472</f>
        <v>505</v>
      </c>
      <c r="I470" s="1">
        <f>判定処理!H472</f>
        <v>505</v>
      </c>
      <c r="J470" s="3">
        <f>判定処理!I472</f>
        <v>0.84722222222222221</v>
      </c>
      <c r="K470" s="3">
        <f>判定処理!L472</f>
        <v>0.97430555555555554</v>
      </c>
    </row>
    <row r="471" spans="1:11" x14ac:dyDescent="0.7">
      <c r="A471" s="1" t="str">
        <f ca="1">判定処理!Q473</f>
        <v>×</v>
      </c>
      <c r="B471" s="1" t="str">
        <f>判定処理!A473</f>
        <v>No.0470</v>
      </c>
      <c r="C471" s="1">
        <f>判定処理!C473</f>
        <v>5</v>
      </c>
      <c r="D471" s="1" t="str">
        <f>判定処理!B473</f>
        <v>森の渓流</v>
      </c>
      <c r="E471" s="1">
        <f>判定処理!D473</f>
        <v>0</v>
      </c>
      <c r="F471" s="1" t="str">
        <f ca="1">判定処理!R473</f>
        <v>-</v>
      </c>
      <c r="G471" s="11" t="str">
        <f ca="1">判定処理!V473</f>
        <v>-</v>
      </c>
      <c r="H471" s="1">
        <f>判定処理!E473</f>
        <v>606</v>
      </c>
      <c r="I471" s="1">
        <f>判定処理!H473</f>
        <v>606</v>
      </c>
      <c r="J471" s="3">
        <f>判定処理!I473</f>
        <v>0.84722222222222221</v>
      </c>
      <c r="K471" s="3">
        <f>判定処理!L473</f>
        <v>0.97430555555555554</v>
      </c>
    </row>
    <row r="472" spans="1:11" x14ac:dyDescent="0.7">
      <c r="A472" s="1" t="str">
        <f ca="1">判定処理!Q474</f>
        <v>×</v>
      </c>
      <c r="B472" s="1" t="str">
        <f>判定処理!A474</f>
        <v>No.0471</v>
      </c>
      <c r="C472" s="1">
        <f>判定処理!C474</f>
        <v>5</v>
      </c>
      <c r="D472" s="1" t="str">
        <f>判定処理!B474</f>
        <v>森の渓流</v>
      </c>
      <c r="E472" s="1">
        <f>判定処理!D474</f>
        <v>0</v>
      </c>
      <c r="F472" s="1" t="str">
        <f ca="1">判定処理!R474</f>
        <v>-</v>
      </c>
      <c r="G472" s="11" t="str">
        <f ca="1">判定処理!V474</f>
        <v>-</v>
      </c>
      <c r="H472" s="1">
        <f>判定処理!E474</f>
        <v>707</v>
      </c>
      <c r="I472" s="1">
        <f>判定処理!H474</f>
        <v>707</v>
      </c>
      <c r="J472" s="3">
        <f>判定処理!I474</f>
        <v>0.84722222222222221</v>
      </c>
      <c r="K472" s="3">
        <f>判定処理!L474</f>
        <v>0.97430555555555554</v>
      </c>
    </row>
    <row r="473" spans="1:11" x14ac:dyDescent="0.7">
      <c r="A473" s="1" t="str">
        <f ca="1">判定処理!Q475</f>
        <v>×</v>
      </c>
      <c r="B473" s="1" t="str">
        <f>判定処理!A475</f>
        <v>No.0472</v>
      </c>
      <c r="C473" s="1">
        <f>判定処理!C475</f>
        <v>5</v>
      </c>
      <c r="D473" s="1" t="str">
        <f>判定処理!B475</f>
        <v>森の渓流</v>
      </c>
      <c r="E473" s="1">
        <f>判定処理!D475</f>
        <v>0</v>
      </c>
      <c r="F473" s="1" t="str">
        <f ca="1">判定処理!R475</f>
        <v>-</v>
      </c>
      <c r="G473" s="11" t="str">
        <f ca="1">判定処理!V475</f>
        <v>-</v>
      </c>
      <c r="H473" s="1">
        <f>判定処理!E475</f>
        <v>808</v>
      </c>
      <c r="I473" s="1">
        <f>判定処理!H475</f>
        <v>808</v>
      </c>
      <c r="J473" s="3">
        <f>判定処理!I475</f>
        <v>0.84722222222222221</v>
      </c>
      <c r="K473" s="3">
        <f>判定処理!L475</f>
        <v>0.97430555555555554</v>
      </c>
    </row>
    <row r="474" spans="1:11" x14ac:dyDescent="0.7">
      <c r="A474" s="1" t="str">
        <f ca="1">判定処理!Q476</f>
        <v>×</v>
      </c>
      <c r="B474" s="1" t="str">
        <f>判定処理!A476</f>
        <v>No.0473</v>
      </c>
      <c r="C474" s="1">
        <f>判定処理!C476</f>
        <v>5</v>
      </c>
      <c r="D474" s="1" t="str">
        <f>判定処理!B476</f>
        <v>森の渓流</v>
      </c>
      <c r="E474" s="1">
        <f>判定処理!D476</f>
        <v>0</v>
      </c>
      <c r="F474" s="1" t="str">
        <f ca="1">判定処理!R476</f>
        <v>-</v>
      </c>
      <c r="G474" s="11" t="str">
        <f ca="1">判定処理!V476</f>
        <v>-</v>
      </c>
      <c r="H474" s="1">
        <f>判定処理!E476</f>
        <v>909</v>
      </c>
      <c r="I474" s="1">
        <f>判定処理!H476</f>
        <v>909</v>
      </c>
      <c r="J474" s="3">
        <f>判定処理!I476</f>
        <v>0.84722222222222221</v>
      </c>
      <c r="K474" s="3">
        <f>判定処理!L476</f>
        <v>0.97430555555555554</v>
      </c>
    </row>
    <row r="475" spans="1:11" x14ac:dyDescent="0.7">
      <c r="A475" s="1" t="str">
        <f ca="1">判定処理!Q477</f>
        <v>×</v>
      </c>
      <c r="B475" s="1" t="str">
        <f>判定処理!A477</f>
        <v>No.0474</v>
      </c>
      <c r="C475" s="1">
        <f>判定処理!C477</f>
        <v>5</v>
      </c>
      <c r="D475" s="1" t="str">
        <f>判定処理!B477</f>
        <v>森の渓流</v>
      </c>
      <c r="E475" s="1">
        <f>判定処理!D477</f>
        <v>0</v>
      </c>
      <c r="F475" s="1" t="str">
        <f ca="1">判定処理!R477</f>
        <v>-</v>
      </c>
      <c r="G475" s="11" t="str">
        <f ca="1">判定処理!V477</f>
        <v>-</v>
      </c>
      <c r="H475" s="1">
        <f>判定処理!E477</f>
        <v>1010</v>
      </c>
      <c r="I475" s="1">
        <f>判定処理!H477</f>
        <v>1010</v>
      </c>
      <c r="J475" s="3">
        <f>判定処理!I477</f>
        <v>0.84722222222222221</v>
      </c>
      <c r="K475" s="3">
        <f>判定処理!L477</f>
        <v>0.97430555555555554</v>
      </c>
    </row>
    <row r="476" spans="1:11" x14ac:dyDescent="0.7">
      <c r="A476" s="1" t="str">
        <f ca="1">判定処理!Q478</f>
        <v>×</v>
      </c>
      <c r="B476" s="1" t="str">
        <f>判定処理!A478</f>
        <v>No.0475</v>
      </c>
      <c r="C476" s="1">
        <f>判定処理!C478</f>
        <v>5</v>
      </c>
      <c r="D476" s="1" t="str">
        <f>判定処理!B478</f>
        <v>森の渓流</v>
      </c>
      <c r="E476" s="1">
        <f>判定処理!D478</f>
        <v>0</v>
      </c>
      <c r="F476" s="1" t="str">
        <f ca="1">判定処理!R478</f>
        <v>-</v>
      </c>
      <c r="G476" s="11" t="str">
        <f ca="1">判定処理!V478</f>
        <v>-</v>
      </c>
      <c r="H476" s="1">
        <f>判定処理!E478</f>
        <v>1101</v>
      </c>
      <c r="I476" s="1">
        <f>判定処理!H478</f>
        <v>1101</v>
      </c>
      <c r="J476" s="3">
        <f>判定処理!I478</f>
        <v>0.84722222222222221</v>
      </c>
      <c r="K476" s="3">
        <f>判定処理!L478</f>
        <v>0.97430555555555554</v>
      </c>
    </row>
    <row r="477" spans="1:11" x14ac:dyDescent="0.7">
      <c r="A477" s="1" t="str">
        <f ca="1">判定処理!Q479</f>
        <v>×</v>
      </c>
      <c r="B477" s="1" t="str">
        <f>判定処理!A479</f>
        <v>No.0476</v>
      </c>
      <c r="C477" s="1">
        <f>判定処理!C479</f>
        <v>5</v>
      </c>
      <c r="D477" s="1" t="str">
        <f>判定処理!B479</f>
        <v>森の渓流</v>
      </c>
      <c r="E477" s="1">
        <f>判定処理!D479</f>
        <v>0</v>
      </c>
      <c r="F477" s="1" t="str">
        <f ca="1">判定処理!R479</f>
        <v>-</v>
      </c>
      <c r="G477" s="11" t="str">
        <f ca="1">判定処理!V479</f>
        <v>-</v>
      </c>
      <c r="H477" s="1">
        <f>判定処理!E479</f>
        <v>1111</v>
      </c>
      <c r="I477" s="1">
        <f>判定処理!H479</f>
        <v>1111</v>
      </c>
      <c r="J477" s="3">
        <f>判定処理!I479</f>
        <v>0.84722222222222221</v>
      </c>
      <c r="K477" s="3">
        <f>判定処理!L479</f>
        <v>0.97430555555555554</v>
      </c>
    </row>
    <row r="478" spans="1:11" x14ac:dyDescent="0.7">
      <c r="A478" s="1" t="str">
        <f ca="1">判定処理!Q480</f>
        <v>×</v>
      </c>
      <c r="B478" s="1" t="str">
        <f>判定処理!A480</f>
        <v>No.0477</v>
      </c>
      <c r="C478" s="1">
        <f>判定処理!C480</f>
        <v>5</v>
      </c>
      <c r="D478" s="1" t="str">
        <f>判定処理!B480</f>
        <v>森の渓流</v>
      </c>
      <c r="E478" s="1">
        <f>判定処理!D480</f>
        <v>0</v>
      </c>
      <c r="F478" s="1" t="str">
        <f ca="1">判定処理!R480</f>
        <v>-</v>
      </c>
      <c r="G478" s="11" t="str">
        <f ca="1">判定処理!V480</f>
        <v>-</v>
      </c>
      <c r="H478" s="1">
        <f>判定処理!E480</f>
        <v>1212</v>
      </c>
      <c r="I478" s="1">
        <f>判定処理!H480</f>
        <v>1212</v>
      </c>
      <c r="J478" s="3">
        <f>判定処理!I480</f>
        <v>0.84722222222222221</v>
      </c>
      <c r="K478" s="3">
        <f>判定処理!L480</f>
        <v>0.97430555555555554</v>
      </c>
    </row>
    <row r="479" spans="1:11" x14ac:dyDescent="0.7">
      <c r="A479" s="1" t="str">
        <f ca="1">判定処理!Q481</f>
        <v>×</v>
      </c>
      <c r="B479" s="1" t="str">
        <f>判定処理!A481</f>
        <v>No.0478</v>
      </c>
      <c r="C479" s="1">
        <f>判定処理!C481</f>
        <v>5</v>
      </c>
      <c r="D479" s="1" t="str">
        <f>判定処理!B481</f>
        <v>森の渓流</v>
      </c>
      <c r="E479" s="1">
        <f>判定処理!D481</f>
        <v>0</v>
      </c>
      <c r="F479" s="1" t="str">
        <f ca="1">判定処理!R481</f>
        <v>-</v>
      </c>
      <c r="G479" s="11" t="str">
        <f ca="1">判定処理!V481</f>
        <v>-</v>
      </c>
      <c r="H479" s="1">
        <f>判定処理!E481</f>
        <v>101</v>
      </c>
      <c r="I479" s="1">
        <f>判定処理!H481</f>
        <v>101</v>
      </c>
      <c r="J479" s="3">
        <f>判定処理!I481</f>
        <v>0.84722222222222221</v>
      </c>
      <c r="K479" s="3">
        <f>判定処理!L481</f>
        <v>0.97430555555555554</v>
      </c>
    </row>
    <row r="480" spans="1:11" x14ac:dyDescent="0.7">
      <c r="A480" s="1" t="str">
        <f ca="1">判定処理!Q482</f>
        <v>×</v>
      </c>
      <c r="B480" s="1" t="str">
        <f>判定処理!A482</f>
        <v>No.0479</v>
      </c>
      <c r="C480" s="1">
        <f>判定処理!C482</f>
        <v>5</v>
      </c>
      <c r="D480" s="1" t="str">
        <f>判定処理!B482</f>
        <v>森の渓流</v>
      </c>
      <c r="E480" s="1">
        <f>判定処理!D482</f>
        <v>0</v>
      </c>
      <c r="F480" s="1" t="str">
        <f ca="1">判定処理!R482</f>
        <v>-</v>
      </c>
      <c r="G480" s="11" t="str">
        <f ca="1">判定処理!V482</f>
        <v>-</v>
      </c>
      <c r="H480" s="1">
        <f>判定処理!E482</f>
        <v>111</v>
      </c>
      <c r="I480" s="1">
        <f>判定処理!H482</f>
        <v>111</v>
      </c>
      <c r="J480" s="3">
        <f>判定処理!I482</f>
        <v>0.84722222222222221</v>
      </c>
      <c r="K480" s="3">
        <f>判定処理!L482</f>
        <v>0.97430555555555554</v>
      </c>
    </row>
    <row r="481" spans="1:11" x14ac:dyDescent="0.7">
      <c r="A481" s="1" t="str">
        <f ca="1">判定処理!Q483</f>
        <v>×</v>
      </c>
      <c r="B481" s="1" t="str">
        <f>判定処理!A483</f>
        <v>No.0480</v>
      </c>
      <c r="C481" s="1">
        <f>判定処理!C483</f>
        <v>5</v>
      </c>
      <c r="D481" s="1" t="str">
        <f>判定処理!B483</f>
        <v>森の渓流</v>
      </c>
      <c r="E481" s="1">
        <f>判定処理!D483</f>
        <v>0</v>
      </c>
      <c r="F481" s="1" t="str">
        <f ca="1">判定処理!R483</f>
        <v>-</v>
      </c>
      <c r="G481" s="11" t="str">
        <f ca="1">判定処理!V483</f>
        <v>-</v>
      </c>
      <c r="H481" s="1">
        <f>判定処理!E483</f>
        <v>202</v>
      </c>
      <c r="I481" s="1">
        <f>判定処理!H483</f>
        <v>202</v>
      </c>
      <c r="J481" s="3">
        <f>判定処理!I483</f>
        <v>0.84722222222222221</v>
      </c>
      <c r="K481" s="3">
        <f>判定処理!L483</f>
        <v>0.97430555555555554</v>
      </c>
    </row>
    <row r="482" spans="1:11" x14ac:dyDescent="0.7">
      <c r="A482" s="1" t="str">
        <f ca="1">判定処理!Q484</f>
        <v>×</v>
      </c>
      <c r="B482" s="1" t="str">
        <f>判定処理!A484</f>
        <v>No.0481</v>
      </c>
      <c r="C482" s="1">
        <f>判定処理!C484</f>
        <v>5</v>
      </c>
      <c r="D482" s="1" t="str">
        <f>判定処理!B484</f>
        <v>森の渓流</v>
      </c>
      <c r="E482" s="1">
        <f>判定処理!D484</f>
        <v>0</v>
      </c>
      <c r="F482" s="1" t="str">
        <f ca="1">判定処理!R484</f>
        <v>-</v>
      </c>
      <c r="G482" s="11" t="str">
        <f ca="1">判定処理!V484</f>
        <v>-</v>
      </c>
      <c r="H482" s="1">
        <f>判定処理!E484</f>
        <v>222</v>
      </c>
      <c r="I482" s="1">
        <f>判定処理!H484</f>
        <v>222</v>
      </c>
      <c r="J482" s="3">
        <f>判定処理!I484</f>
        <v>0.84722222222222221</v>
      </c>
      <c r="K482" s="3">
        <f>判定処理!L484</f>
        <v>0.97430555555555554</v>
      </c>
    </row>
    <row r="483" spans="1:11" x14ac:dyDescent="0.7">
      <c r="A483" s="1" t="str">
        <f ca="1">判定処理!Q485</f>
        <v>×</v>
      </c>
      <c r="B483" s="1" t="str">
        <f>判定処理!A485</f>
        <v>No.0482</v>
      </c>
      <c r="C483" s="1">
        <f>判定処理!C485</f>
        <v>5</v>
      </c>
      <c r="D483" s="1" t="str">
        <f>判定処理!B485</f>
        <v>森の渓流</v>
      </c>
      <c r="E483" s="1">
        <f>判定処理!D485</f>
        <v>0</v>
      </c>
      <c r="F483" s="1" t="str">
        <f ca="1">判定処理!R485</f>
        <v>-</v>
      </c>
      <c r="G483" s="11" t="str">
        <f ca="1">判定処理!V485</f>
        <v>-</v>
      </c>
      <c r="H483" s="1">
        <f>判定処理!E485</f>
        <v>303</v>
      </c>
      <c r="I483" s="1">
        <f>判定処理!H485</f>
        <v>303</v>
      </c>
      <c r="J483" s="3">
        <f>判定処理!I485</f>
        <v>0.84722222222222221</v>
      </c>
      <c r="K483" s="3">
        <f>判定処理!L485</f>
        <v>0.97430555555555554</v>
      </c>
    </row>
    <row r="484" spans="1:11" x14ac:dyDescent="0.7">
      <c r="A484" s="1" t="str">
        <f ca="1">判定処理!Q486</f>
        <v>×</v>
      </c>
      <c r="B484" s="1" t="str">
        <f>判定処理!A486</f>
        <v>No.0483</v>
      </c>
      <c r="C484" s="1">
        <f>判定処理!C486</f>
        <v>5</v>
      </c>
      <c r="D484" s="1" t="str">
        <f>判定処理!B486</f>
        <v>森の渓流</v>
      </c>
      <c r="E484" s="1">
        <f>判定処理!D486</f>
        <v>0</v>
      </c>
      <c r="F484" s="1" t="str">
        <f ca="1">判定処理!R486</f>
        <v>-</v>
      </c>
      <c r="G484" s="11" t="str">
        <f ca="1">判定処理!V486</f>
        <v>-</v>
      </c>
      <c r="H484" s="1">
        <f>判定処理!E486</f>
        <v>404</v>
      </c>
      <c r="I484" s="1">
        <f>判定処理!H486</f>
        <v>404</v>
      </c>
      <c r="J484" s="3">
        <f>判定処理!I486</f>
        <v>0.84722222222222221</v>
      </c>
      <c r="K484" s="3">
        <f>判定処理!L486</f>
        <v>0.97430555555555554</v>
      </c>
    </row>
    <row r="485" spans="1:11" x14ac:dyDescent="0.7">
      <c r="A485" s="1" t="str">
        <f ca="1">判定処理!Q487</f>
        <v>×</v>
      </c>
      <c r="B485" s="1" t="str">
        <f>判定処理!A487</f>
        <v>No.0484</v>
      </c>
      <c r="C485" s="1">
        <f>判定処理!C487</f>
        <v>5</v>
      </c>
      <c r="D485" s="1" t="str">
        <f>判定処理!B487</f>
        <v>日本海側の船上</v>
      </c>
      <c r="E485" s="1">
        <f>判定処理!D487</f>
        <v>0</v>
      </c>
      <c r="F485" s="1" t="str">
        <f ca="1">判定処理!R487</f>
        <v>-</v>
      </c>
      <c r="G485" s="11" t="str">
        <f ca="1">判定処理!V487</f>
        <v>-</v>
      </c>
      <c r="H485" s="1">
        <f>判定処理!E487</f>
        <v>505</v>
      </c>
      <c r="I485" s="1">
        <f>判定処理!H487</f>
        <v>505</v>
      </c>
      <c r="J485" s="3">
        <f>判定処理!I487</f>
        <v>0.84722222222222221</v>
      </c>
      <c r="K485" s="3">
        <f>判定処理!L487</f>
        <v>0.97430555555555554</v>
      </c>
    </row>
    <row r="486" spans="1:11" x14ac:dyDescent="0.7">
      <c r="A486" s="1" t="str">
        <f ca="1">判定処理!Q488</f>
        <v>×</v>
      </c>
      <c r="B486" s="1" t="str">
        <f>判定処理!A488</f>
        <v>No.0485</v>
      </c>
      <c r="C486" s="1">
        <f>判定処理!C488</f>
        <v>5</v>
      </c>
      <c r="D486" s="1" t="str">
        <f>判定処理!B488</f>
        <v>日本海側の船上</v>
      </c>
      <c r="E486" s="1">
        <f>判定処理!D488</f>
        <v>0</v>
      </c>
      <c r="F486" s="1" t="str">
        <f ca="1">判定処理!R488</f>
        <v>-</v>
      </c>
      <c r="G486" s="11" t="str">
        <f ca="1">判定処理!V488</f>
        <v>-</v>
      </c>
      <c r="H486" s="1">
        <f>判定処理!E488</f>
        <v>606</v>
      </c>
      <c r="I486" s="1">
        <f>判定処理!H488</f>
        <v>606</v>
      </c>
      <c r="J486" s="3">
        <f>判定処理!I488</f>
        <v>0.84722222222222221</v>
      </c>
      <c r="K486" s="3">
        <f>判定処理!L488</f>
        <v>0.97430555555555554</v>
      </c>
    </row>
    <row r="487" spans="1:11" x14ac:dyDescent="0.7">
      <c r="A487" s="1" t="str">
        <f ca="1">判定処理!Q489</f>
        <v>×</v>
      </c>
      <c r="B487" s="1" t="str">
        <f>判定処理!A489</f>
        <v>No.0486</v>
      </c>
      <c r="C487" s="1">
        <f>判定処理!C489</f>
        <v>5</v>
      </c>
      <c r="D487" s="1" t="str">
        <f>判定処理!B489</f>
        <v>日本海側の船上</v>
      </c>
      <c r="E487" s="1">
        <f>判定処理!D489</f>
        <v>0</v>
      </c>
      <c r="F487" s="1" t="str">
        <f ca="1">判定処理!R489</f>
        <v>-</v>
      </c>
      <c r="G487" s="11" t="str">
        <f ca="1">判定処理!V489</f>
        <v>-</v>
      </c>
      <c r="H487" s="1">
        <f>判定処理!E489</f>
        <v>707</v>
      </c>
      <c r="I487" s="1">
        <f>判定処理!H489</f>
        <v>707</v>
      </c>
      <c r="J487" s="3">
        <f>判定処理!I489</f>
        <v>0.84722222222222221</v>
      </c>
      <c r="K487" s="3">
        <f>判定処理!L489</f>
        <v>0.97430555555555554</v>
      </c>
    </row>
    <row r="488" spans="1:11" x14ac:dyDescent="0.7">
      <c r="A488" s="1" t="str">
        <f ca="1">判定処理!Q490</f>
        <v>×</v>
      </c>
      <c r="B488" s="1" t="str">
        <f>判定処理!A490</f>
        <v>No.0487</v>
      </c>
      <c r="C488" s="1">
        <f>判定処理!C490</f>
        <v>5</v>
      </c>
      <c r="D488" s="1" t="str">
        <f>判定処理!B490</f>
        <v>日本海側の船上</v>
      </c>
      <c r="E488" s="1">
        <f>判定処理!D490</f>
        <v>0</v>
      </c>
      <c r="F488" s="1" t="str">
        <f ca="1">判定処理!R490</f>
        <v>-</v>
      </c>
      <c r="G488" s="11" t="str">
        <f ca="1">判定処理!V490</f>
        <v>-</v>
      </c>
      <c r="H488" s="1">
        <f>判定処理!E490</f>
        <v>808</v>
      </c>
      <c r="I488" s="1">
        <f>判定処理!H490</f>
        <v>808</v>
      </c>
      <c r="J488" s="3">
        <f>判定処理!I490</f>
        <v>0.84722222222222221</v>
      </c>
      <c r="K488" s="3">
        <f>判定処理!L490</f>
        <v>0.97430555555555554</v>
      </c>
    </row>
    <row r="489" spans="1:11" x14ac:dyDescent="0.7">
      <c r="A489" s="1" t="str">
        <f ca="1">判定処理!Q491</f>
        <v>×</v>
      </c>
      <c r="B489" s="1" t="str">
        <f>判定処理!A491</f>
        <v>No.0488</v>
      </c>
      <c r="C489" s="1">
        <f>判定処理!C491</f>
        <v>5</v>
      </c>
      <c r="D489" s="1" t="str">
        <f>判定処理!B491</f>
        <v>日本海側の船上</v>
      </c>
      <c r="E489" s="1">
        <f>判定処理!D491</f>
        <v>0</v>
      </c>
      <c r="F489" s="1" t="str">
        <f ca="1">判定処理!R491</f>
        <v>-</v>
      </c>
      <c r="G489" s="11" t="str">
        <f ca="1">判定処理!V491</f>
        <v>-</v>
      </c>
      <c r="H489" s="1">
        <f>判定処理!E491</f>
        <v>909</v>
      </c>
      <c r="I489" s="1">
        <f>判定処理!H491</f>
        <v>909</v>
      </c>
      <c r="J489" s="3">
        <f>判定処理!I491</f>
        <v>0.84722222222222221</v>
      </c>
      <c r="K489" s="3">
        <f>判定処理!L491</f>
        <v>0.97430555555555554</v>
      </c>
    </row>
    <row r="490" spans="1:11" x14ac:dyDescent="0.7">
      <c r="A490" s="1" t="str">
        <f ca="1">判定処理!Q492</f>
        <v>×</v>
      </c>
      <c r="B490" s="1" t="str">
        <f>判定処理!A492</f>
        <v>No.0489</v>
      </c>
      <c r="C490" s="1">
        <f>判定処理!C492</f>
        <v>5</v>
      </c>
      <c r="D490" s="1" t="str">
        <f>判定処理!B492</f>
        <v>日本海側の船上</v>
      </c>
      <c r="E490" s="1">
        <f>判定処理!D492</f>
        <v>0</v>
      </c>
      <c r="F490" s="1" t="str">
        <f ca="1">判定処理!R492</f>
        <v>-</v>
      </c>
      <c r="G490" s="11" t="str">
        <f ca="1">判定処理!V492</f>
        <v>-</v>
      </c>
      <c r="H490" s="1">
        <f>判定処理!E492</f>
        <v>1010</v>
      </c>
      <c r="I490" s="1">
        <f>判定処理!H492</f>
        <v>1010</v>
      </c>
      <c r="J490" s="3">
        <f>判定処理!I492</f>
        <v>0.84722222222222221</v>
      </c>
      <c r="K490" s="3">
        <f>判定処理!L492</f>
        <v>0.97430555555555554</v>
      </c>
    </row>
    <row r="491" spans="1:11" x14ac:dyDescent="0.7">
      <c r="A491" s="1" t="str">
        <f ca="1">判定処理!Q493</f>
        <v>×</v>
      </c>
      <c r="B491" s="1" t="str">
        <f>判定処理!A493</f>
        <v>No.0490</v>
      </c>
      <c r="C491" s="1">
        <f>判定処理!C493</f>
        <v>5</v>
      </c>
      <c r="D491" s="1" t="str">
        <f>判定処理!B493</f>
        <v>日本海側の船上</v>
      </c>
      <c r="E491" s="1">
        <f>判定処理!D493</f>
        <v>0</v>
      </c>
      <c r="F491" s="1" t="str">
        <f ca="1">判定処理!R493</f>
        <v>-</v>
      </c>
      <c r="G491" s="11" t="str">
        <f ca="1">判定処理!V493</f>
        <v>-</v>
      </c>
      <c r="H491" s="1">
        <f>判定処理!E493</f>
        <v>1101</v>
      </c>
      <c r="I491" s="1">
        <f>判定処理!H493</f>
        <v>1101</v>
      </c>
      <c r="J491" s="3">
        <f>判定処理!I493</f>
        <v>0.84722222222222221</v>
      </c>
      <c r="K491" s="3">
        <f>判定処理!L493</f>
        <v>0.97430555555555554</v>
      </c>
    </row>
    <row r="492" spans="1:11" x14ac:dyDescent="0.7">
      <c r="A492" s="1" t="str">
        <f ca="1">判定処理!Q494</f>
        <v>×</v>
      </c>
      <c r="B492" s="1" t="str">
        <f>判定処理!A494</f>
        <v>No.0491</v>
      </c>
      <c r="C492" s="1">
        <f>判定処理!C494</f>
        <v>5</v>
      </c>
      <c r="D492" s="1" t="str">
        <f>判定処理!B494</f>
        <v>日本海側の船上</v>
      </c>
      <c r="E492" s="1">
        <f>判定処理!D494</f>
        <v>0</v>
      </c>
      <c r="F492" s="1" t="str">
        <f ca="1">判定処理!R494</f>
        <v>-</v>
      </c>
      <c r="G492" s="11" t="str">
        <f ca="1">判定処理!V494</f>
        <v>-</v>
      </c>
      <c r="H492" s="1">
        <f>判定処理!E494</f>
        <v>1111</v>
      </c>
      <c r="I492" s="1">
        <f>判定処理!H494</f>
        <v>1111</v>
      </c>
      <c r="J492" s="3">
        <f>判定処理!I494</f>
        <v>0.84722222222222221</v>
      </c>
      <c r="K492" s="3">
        <f>判定処理!L494</f>
        <v>0.97430555555555554</v>
      </c>
    </row>
    <row r="493" spans="1:11" x14ac:dyDescent="0.7">
      <c r="A493" s="1" t="str">
        <f ca="1">判定処理!Q495</f>
        <v>×</v>
      </c>
      <c r="B493" s="1" t="str">
        <f>判定処理!A495</f>
        <v>No.0492</v>
      </c>
      <c r="C493" s="1">
        <f>判定処理!C495</f>
        <v>5</v>
      </c>
      <c r="D493" s="1" t="str">
        <f>判定処理!B495</f>
        <v>日本海側の船上</v>
      </c>
      <c r="E493" s="1">
        <f>判定処理!D495</f>
        <v>0</v>
      </c>
      <c r="F493" s="1" t="str">
        <f ca="1">判定処理!R495</f>
        <v>-</v>
      </c>
      <c r="G493" s="11" t="str">
        <f ca="1">判定処理!V495</f>
        <v>-</v>
      </c>
      <c r="H493" s="1">
        <f>判定処理!E495</f>
        <v>1212</v>
      </c>
      <c r="I493" s="1">
        <f>判定処理!H495</f>
        <v>1212</v>
      </c>
      <c r="J493" s="3">
        <f>判定処理!I495</f>
        <v>0.84722222222222221</v>
      </c>
      <c r="K493" s="3">
        <f>判定処理!L495</f>
        <v>0.97430555555555554</v>
      </c>
    </row>
    <row r="494" spans="1:11" x14ac:dyDescent="0.7">
      <c r="A494" s="1" t="str">
        <f ca="1">判定処理!Q496</f>
        <v>×</v>
      </c>
      <c r="B494" s="1" t="str">
        <f>判定処理!A496</f>
        <v>No.0493</v>
      </c>
      <c r="C494" s="1">
        <f>判定処理!C496</f>
        <v>5</v>
      </c>
      <c r="D494" s="1" t="str">
        <f>判定処理!B496</f>
        <v>日本海側の船上</v>
      </c>
      <c r="E494" s="1">
        <f>判定処理!D496</f>
        <v>0</v>
      </c>
      <c r="F494" s="1" t="str">
        <f ca="1">判定処理!R496</f>
        <v>-</v>
      </c>
      <c r="G494" s="11" t="str">
        <f ca="1">判定処理!V496</f>
        <v>-</v>
      </c>
      <c r="H494" s="1">
        <f>判定処理!E496</f>
        <v>101</v>
      </c>
      <c r="I494" s="1">
        <f>判定処理!H496</f>
        <v>101</v>
      </c>
      <c r="J494" s="3">
        <f>判定処理!I496</f>
        <v>0.84722222222222221</v>
      </c>
      <c r="K494" s="3">
        <f>判定処理!L496</f>
        <v>0.97430555555555554</v>
      </c>
    </row>
    <row r="495" spans="1:11" x14ac:dyDescent="0.7">
      <c r="A495" s="1" t="str">
        <f ca="1">判定処理!Q497</f>
        <v>×</v>
      </c>
      <c r="B495" s="1" t="str">
        <f>判定処理!A497</f>
        <v>No.0494</v>
      </c>
      <c r="C495" s="1">
        <f>判定処理!C497</f>
        <v>5</v>
      </c>
      <c r="D495" s="1" t="str">
        <f>判定処理!B497</f>
        <v>日本海側の船上</v>
      </c>
      <c r="E495" s="1">
        <f>判定処理!D497</f>
        <v>0</v>
      </c>
      <c r="F495" s="1" t="str">
        <f ca="1">判定処理!R497</f>
        <v>-</v>
      </c>
      <c r="G495" s="11" t="str">
        <f ca="1">判定処理!V497</f>
        <v>-</v>
      </c>
      <c r="H495" s="1">
        <f>判定処理!E497</f>
        <v>111</v>
      </c>
      <c r="I495" s="1">
        <f>判定処理!H497</f>
        <v>111</v>
      </c>
      <c r="J495" s="3">
        <f>判定処理!I497</f>
        <v>0.84722222222222221</v>
      </c>
      <c r="K495" s="3">
        <f>判定処理!L497</f>
        <v>0.97430555555555554</v>
      </c>
    </row>
    <row r="496" spans="1:11" x14ac:dyDescent="0.7">
      <c r="A496" s="1" t="str">
        <f ca="1">判定処理!Q498</f>
        <v>×</v>
      </c>
      <c r="B496" s="1" t="str">
        <f>判定処理!A498</f>
        <v>No.0495</v>
      </c>
      <c r="C496" s="1">
        <f>判定処理!C498</f>
        <v>5</v>
      </c>
      <c r="D496" s="1" t="str">
        <f>判定処理!B498</f>
        <v>日本海側の船上</v>
      </c>
      <c r="E496" s="1">
        <f>判定処理!D498</f>
        <v>0</v>
      </c>
      <c r="F496" s="1" t="str">
        <f ca="1">判定処理!R498</f>
        <v>-</v>
      </c>
      <c r="G496" s="11" t="str">
        <f ca="1">判定処理!V498</f>
        <v>-</v>
      </c>
      <c r="H496" s="1">
        <f>判定処理!E498</f>
        <v>202</v>
      </c>
      <c r="I496" s="1">
        <f>判定処理!H498</f>
        <v>202</v>
      </c>
      <c r="J496" s="3">
        <f>判定処理!I498</f>
        <v>0.84722222222222221</v>
      </c>
      <c r="K496" s="3">
        <f>判定処理!L498</f>
        <v>0.97430555555555554</v>
      </c>
    </row>
    <row r="497" spans="1:11" x14ac:dyDescent="0.7">
      <c r="A497" s="1" t="str">
        <f ca="1">判定処理!Q499</f>
        <v>×</v>
      </c>
      <c r="B497" s="1" t="str">
        <f>判定処理!A499</f>
        <v>No.0496</v>
      </c>
      <c r="C497" s="1">
        <f>判定処理!C499</f>
        <v>5</v>
      </c>
      <c r="D497" s="1" t="str">
        <f>判定処理!B499</f>
        <v>日本海側の船上</v>
      </c>
      <c r="E497" s="1">
        <f>判定処理!D499</f>
        <v>0</v>
      </c>
      <c r="F497" s="1" t="str">
        <f ca="1">判定処理!R499</f>
        <v>-</v>
      </c>
      <c r="G497" s="11" t="str">
        <f ca="1">判定処理!V499</f>
        <v>-</v>
      </c>
      <c r="H497" s="1">
        <f>判定処理!E499</f>
        <v>222</v>
      </c>
      <c r="I497" s="1">
        <f>判定処理!H499</f>
        <v>222</v>
      </c>
      <c r="J497" s="3">
        <f>判定処理!I499</f>
        <v>0.84722222222222221</v>
      </c>
      <c r="K497" s="3">
        <f>判定処理!L499</f>
        <v>0.97430555555555554</v>
      </c>
    </row>
    <row r="498" spans="1:11" x14ac:dyDescent="0.7">
      <c r="A498" s="1" t="str">
        <f ca="1">判定処理!Q500</f>
        <v>×</v>
      </c>
      <c r="B498" s="1" t="str">
        <f>判定処理!A500</f>
        <v>No.0497</v>
      </c>
      <c r="C498" s="1">
        <f>判定処理!C500</f>
        <v>5</v>
      </c>
      <c r="D498" s="1" t="str">
        <f>判定処理!B500</f>
        <v>日本海側の船上</v>
      </c>
      <c r="E498" s="1">
        <f>判定処理!D500</f>
        <v>0</v>
      </c>
      <c r="F498" s="1" t="str">
        <f ca="1">判定処理!R500</f>
        <v>-</v>
      </c>
      <c r="G498" s="11" t="str">
        <f ca="1">判定処理!V500</f>
        <v>-</v>
      </c>
      <c r="H498" s="1">
        <f>判定処理!E500</f>
        <v>303</v>
      </c>
      <c r="I498" s="1">
        <f>判定処理!H500</f>
        <v>303</v>
      </c>
      <c r="J498" s="3">
        <f>判定処理!I500</f>
        <v>0.84722222222222221</v>
      </c>
      <c r="K498" s="3">
        <f>判定処理!L500</f>
        <v>0.97430555555555554</v>
      </c>
    </row>
    <row r="499" spans="1:11" x14ac:dyDescent="0.7">
      <c r="A499" s="1" t="str">
        <f ca="1">判定処理!Q501</f>
        <v>×</v>
      </c>
      <c r="B499" s="1" t="str">
        <f>判定処理!A501</f>
        <v>No.0498</v>
      </c>
      <c r="C499" s="1">
        <f>判定処理!C501</f>
        <v>5</v>
      </c>
      <c r="D499" s="1" t="str">
        <f>判定処理!B501</f>
        <v>日本海側の船上</v>
      </c>
      <c r="E499" s="1">
        <f>判定処理!D501</f>
        <v>0</v>
      </c>
      <c r="F499" s="1" t="str">
        <f ca="1">判定処理!R501</f>
        <v>-</v>
      </c>
      <c r="G499" s="11" t="str">
        <f ca="1">判定処理!V501</f>
        <v>-</v>
      </c>
      <c r="H499" s="1">
        <f>判定処理!E501</f>
        <v>404</v>
      </c>
      <c r="I499" s="1">
        <f>判定処理!H501</f>
        <v>404</v>
      </c>
      <c r="J499" s="3">
        <f>判定処理!I501</f>
        <v>0.84722222222222221</v>
      </c>
      <c r="K499" s="3">
        <f>判定処理!L501</f>
        <v>0.97430555555555554</v>
      </c>
    </row>
    <row r="500" spans="1:11" x14ac:dyDescent="0.7">
      <c r="A500" s="1" t="str">
        <f ca="1">判定処理!Q502</f>
        <v>×</v>
      </c>
      <c r="B500" s="1" t="str">
        <f>判定処理!A502</f>
        <v>No.0499</v>
      </c>
      <c r="C500" s="1">
        <f>判定処理!C502</f>
        <v>5</v>
      </c>
      <c r="D500" s="1" t="str">
        <f>判定処理!B502</f>
        <v>日本海側の船上</v>
      </c>
      <c r="E500" s="1">
        <f>判定処理!D502</f>
        <v>0</v>
      </c>
      <c r="F500" s="1" t="str">
        <f ca="1">判定処理!R502</f>
        <v>-</v>
      </c>
      <c r="G500" s="11" t="str">
        <f ca="1">判定処理!V502</f>
        <v>-</v>
      </c>
      <c r="H500" s="1">
        <f>判定処理!E502</f>
        <v>505</v>
      </c>
      <c r="I500" s="1">
        <f>判定処理!H502</f>
        <v>505</v>
      </c>
      <c r="J500" s="3">
        <f>判定処理!I502</f>
        <v>0.84722222222222221</v>
      </c>
      <c r="K500" s="3">
        <f>判定処理!L502</f>
        <v>0.97430555555555554</v>
      </c>
    </row>
    <row r="501" spans="1:11" x14ac:dyDescent="0.7">
      <c r="A501" s="1" t="str">
        <f ca="1">判定処理!Q503</f>
        <v>×</v>
      </c>
      <c r="B501" s="1" t="str">
        <f>判定処理!A503</f>
        <v>No.0500</v>
      </c>
      <c r="C501" s="1">
        <f>判定処理!C503</f>
        <v>5</v>
      </c>
      <c r="D501" s="1" t="str">
        <f>判定処理!B503</f>
        <v>日本海側の船上</v>
      </c>
      <c r="E501" s="1">
        <f>判定処理!D503</f>
        <v>0</v>
      </c>
      <c r="F501" s="1" t="str">
        <f ca="1">判定処理!R503</f>
        <v>-</v>
      </c>
      <c r="G501" s="11" t="str">
        <f ca="1">判定処理!V503</f>
        <v>-</v>
      </c>
      <c r="H501" s="1">
        <f>判定処理!E503</f>
        <v>606</v>
      </c>
      <c r="I501" s="1">
        <f>判定処理!H503</f>
        <v>606</v>
      </c>
      <c r="J501" s="3">
        <f>判定処理!I503</f>
        <v>0.84722222222222221</v>
      </c>
      <c r="K501" s="3">
        <f>判定処理!L503</f>
        <v>0.97430555555555554</v>
      </c>
    </row>
    <row r="502" spans="1:11" x14ac:dyDescent="0.7">
      <c r="A502" s="1" t="str">
        <f ca="1">判定処理!Q504</f>
        <v>×</v>
      </c>
      <c r="B502" s="1" t="str">
        <f>判定処理!A504</f>
        <v>No.0501</v>
      </c>
      <c r="C502" s="1">
        <f>判定処理!C504</f>
        <v>5</v>
      </c>
      <c r="D502" s="1" t="str">
        <f>判定処理!B504</f>
        <v>日本海側の船上</v>
      </c>
      <c r="E502" s="1">
        <f>判定処理!D504</f>
        <v>0</v>
      </c>
      <c r="F502" s="1" t="str">
        <f ca="1">判定処理!R504</f>
        <v>-</v>
      </c>
      <c r="G502" s="11" t="str">
        <f ca="1">判定処理!V504</f>
        <v>-</v>
      </c>
      <c r="H502" s="1">
        <f>判定処理!E504</f>
        <v>707</v>
      </c>
      <c r="I502" s="1">
        <f>判定処理!H504</f>
        <v>707</v>
      </c>
      <c r="J502" s="3">
        <f>判定処理!I504</f>
        <v>0.84722222222222221</v>
      </c>
      <c r="K502" s="3">
        <f>判定処理!L504</f>
        <v>0.97430555555555554</v>
      </c>
    </row>
    <row r="503" spans="1:11" x14ac:dyDescent="0.7">
      <c r="A503" s="1" t="str">
        <f ca="1">判定処理!Q505</f>
        <v>×</v>
      </c>
      <c r="B503" s="1" t="str">
        <f>判定処理!A505</f>
        <v>No.0502</v>
      </c>
      <c r="C503" s="1">
        <f>判定処理!C505</f>
        <v>5</v>
      </c>
      <c r="D503" s="1" t="str">
        <f>判定処理!B505</f>
        <v>日本海側の船上</v>
      </c>
      <c r="E503" s="1">
        <f>判定処理!D505</f>
        <v>0</v>
      </c>
      <c r="F503" s="1" t="str">
        <f ca="1">判定処理!R505</f>
        <v>-</v>
      </c>
      <c r="G503" s="11" t="str">
        <f ca="1">判定処理!V505</f>
        <v>-</v>
      </c>
      <c r="H503" s="1">
        <f>判定処理!E505</f>
        <v>808</v>
      </c>
      <c r="I503" s="1">
        <f>判定処理!H505</f>
        <v>808</v>
      </c>
      <c r="J503" s="3">
        <f>判定処理!I505</f>
        <v>0.84722222222222221</v>
      </c>
      <c r="K503" s="3">
        <f>判定処理!L505</f>
        <v>0.97430555555555554</v>
      </c>
    </row>
    <row r="504" spans="1:11" x14ac:dyDescent="0.7">
      <c r="A504" s="1" t="str">
        <f ca="1">判定処理!Q506</f>
        <v>×</v>
      </c>
      <c r="B504" s="1" t="str">
        <f>判定処理!A506</f>
        <v>No.0503</v>
      </c>
      <c r="C504" s="1">
        <f>判定処理!C506</f>
        <v>5</v>
      </c>
      <c r="D504" s="1" t="str">
        <f>判定処理!B506</f>
        <v>太平洋側の船上</v>
      </c>
      <c r="E504" s="1">
        <f>判定処理!D506</f>
        <v>0</v>
      </c>
      <c r="F504" s="1" t="str">
        <f ca="1">判定処理!R506</f>
        <v>-</v>
      </c>
      <c r="G504" s="11" t="str">
        <f ca="1">判定処理!V506</f>
        <v>-</v>
      </c>
      <c r="H504" s="1">
        <f>判定処理!E506</f>
        <v>909</v>
      </c>
      <c r="I504" s="1">
        <f>判定処理!H506</f>
        <v>909</v>
      </c>
      <c r="J504" s="3">
        <f>判定処理!I506</f>
        <v>0.84722222222222221</v>
      </c>
      <c r="K504" s="3">
        <f>判定処理!L506</f>
        <v>0.97430555555555554</v>
      </c>
    </row>
    <row r="505" spans="1:11" x14ac:dyDescent="0.7">
      <c r="A505" s="1" t="str">
        <f ca="1">判定処理!Q507</f>
        <v>×</v>
      </c>
      <c r="B505" s="1" t="str">
        <f>判定処理!A507</f>
        <v>No.0504</v>
      </c>
      <c r="C505" s="1">
        <f>判定処理!C507</f>
        <v>5</v>
      </c>
      <c r="D505" s="1" t="str">
        <f>判定処理!B507</f>
        <v>太平洋側の船上</v>
      </c>
      <c r="E505" s="1">
        <f>判定処理!D507</f>
        <v>0</v>
      </c>
      <c r="F505" s="1" t="str">
        <f ca="1">判定処理!R507</f>
        <v>-</v>
      </c>
      <c r="G505" s="11" t="str">
        <f ca="1">判定処理!V507</f>
        <v>-</v>
      </c>
      <c r="H505" s="1">
        <f>判定処理!E507</f>
        <v>1010</v>
      </c>
      <c r="I505" s="1">
        <f>判定処理!H507</f>
        <v>1010</v>
      </c>
      <c r="J505" s="3">
        <f>判定処理!I507</f>
        <v>0.84722222222222221</v>
      </c>
      <c r="K505" s="3">
        <f>判定処理!L507</f>
        <v>0.97430555555555554</v>
      </c>
    </row>
    <row r="506" spans="1:11" x14ac:dyDescent="0.7">
      <c r="A506" s="1" t="str">
        <f ca="1">判定処理!Q508</f>
        <v>×</v>
      </c>
      <c r="B506" s="1" t="str">
        <f>判定処理!A508</f>
        <v>No.0505</v>
      </c>
      <c r="C506" s="1">
        <f>判定処理!C508</f>
        <v>5</v>
      </c>
      <c r="D506" s="1" t="str">
        <f>判定処理!B508</f>
        <v>太平洋側の船上</v>
      </c>
      <c r="E506" s="1">
        <f>判定処理!D508</f>
        <v>0</v>
      </c>
      <c r="F506" s="1" t="str">
        <f ca="1">判定処理!R508</f>
        <v>-</v>
      </c>
      <c r="G506" s="11" t="str">
        <f ca="1">判定処理!V508</f>
        <v>-</v>
      </c>
      <c r="H506" s="1">
        <f>判定処理!E508</f>
        <v>1101</v>
      </c>
      <c r="I506" s="1">
        <f>判定処理!H508</f>
        <v>1101</v>
      </c>
      <c r="J506" s="3">
        <f>判定処理!I508</f>
        <v>0.84722222222222221</v>
      </c>
      <c r="K506" s="3">
        <f>判定処理!L508</f>
        <v>0.97430555555555554</v>
      </c>
    </row>
    <row r="507" spans="1:11" x14ac:dyDescent="0.7">
      <c r="A507" s="1" t="str">
        <f ca="1">判定処理!Q509</f>
        <v>×</v>
      </c>
      <c r="B507" s="1" t="str">
        <f>判定処理!A509</f>
        <v>No.0506</v>
      </c>
      <c r="C507" s="1">
        <f>判定処理!C509</f>
        <v>5</v>
      </c>
      <c r="D507" s="1" t="str">
        <f>判定処理!B509</f>
        <v>太平洋側の船上</v>
      </c>
      <c r="E507" s="1">
        <f>判定処理!D509</f>
        <v>0</v>
      </c>
      <c r="F507" s="1" t="str">
        <f ca="1">判定処理!R509</f>
        <v>-</v>
      </c>
      <c r="G507" s="11" t="str">
        <f ca="1">判定処理!V509</f>
        <v>-</v>
      </c>
      <c r="H507" s="1">
        <f>判定処理!E509</f>
        <v>1111</v>
      </c>
      <c r="I507" s="1">
        <f>判定処理!H509</f>
        <v>1111</v>
      </c>
      <c r="J507" s="3">
        <f>判定処理!I509</f>
        <v>0.84722222222222221</v>
      </c>
      <c r="K507" s="3">
        <f>判定処理!L509</f>
        <v>0.97430555555555554</v>
      </c>
    </row>
    <row r="508" spans="1:11" x14ac:dyDescent="0.7">
      <c r="A508" s="1" t="str">
        <f ca="1">判定処理!Q510</f>
        <v>×</v>
      </c>
      <c r="B508" s="1" t="str">
        <f>判定処理!A510</f>
        <v>No.0507</v>
      </c>
      <c r="C508" s="1">
        <f>判定処理!C510</f>
        <v>5</v>
      </c>
      <c r="D508" s="1" t="str">
        <f>判定処理!B510</f>
        <v>太平洋側の船上</v>
      </c>
      <c r="E508" s="1">
        <f>判定処理!D510</f>
        <v>0</v>
      </c>
      <c r="F508" s="1" t="str">
        <f ca="1">判定処理!R510</f>
        <v>-</v>
      </c>
      <c r="G508" s="11" t="str">
        <f ca="1">判定処理!V510</f>
        <v>-</v>
      </c>
      <c r="H508" s="1">
        <f>判定処理!E510</f>
        <v>1212</v>
      </c>
      <c r="I508" s="1">
        <f>判定処理!H510</f>
        <v>1212</v>
      </c>
      <c r="J508" s="3">
        <f>判定処理!I510</f>
        <v>0.84722222222222221</v>
      </c>
      <c r="K508" s="3">
        <f>判定処理!L510</f>
        <v>0.97430555555555554</v>
      </c>
    </row>
    <row r="509" spans="1:11" x14ac:dyDescent="0.7">
      <c r="A509" s="1" t="str">
        <f ca="1">判定処理!Q511</f>
        <v>×</v>
      </c>
      <c r="B509" s="1" t="str">
        <f>判定処理!A511</f>
        <v>No.0508</v>
      </c>
      <c r="C509" s="1">
        <f>判定処理!C511</f>
        <v>5</v>
      </c>
      <c r="D509" s="1" t="str">
        <f>判定処理!B511</f>
        <v>太平洋側の船上</v>
      </c>
      <c r="E509" s="1">
        <f>判定処理!D511</f>
        <v>0</v>
      </c>
      <c r="F509" s="1" t="str">
        <f ca="1">判定処理!R511</f>
        <v>-</v>
      </c>
      <c r="G509" s="11" t="str">
        <f ca="1">判定処理!V511</f>
        <v>-</v>
      </c>
      <c r="H509" s="1">
        <f>判定処理!E511</f>
        <v>101</v>
      </c>
      <c r="I509" s="1">
        <f>判定処理!H511</f>
        <v>101</v>
      </c>
      <c r="J509" s="3">
        <f>判定処理!I511</f>
        <v>0.84722222222222221</v>
      </c>
      <c r="K509" s="3">
        <f>判定処理!L511</f>
        <v>0.97430555555555554</v>
      </c>
    </row>
    <row r="510" spans="1:11" x14ac:dyDescent="0.7">
      <c r="A510" s="1" t="str">
        <f ca="1">判定処理!Q512</f>
        <v>×</v>
      </c>
      <c r="B510" s="1" t="str">
        <f>判定処理!A512</f>
        <v>No.0509</v>
      </c>
      <c r="C510" s="1">
        <f>判定処理!C512</f>
        <v>5</v>
      </c>
      <c r="D510" s="1" t="str">
        <f>判定処理!B512</f>
        <v>太平洋側の船上</v>
      </c>
      <c r="E510" s="1">
        <f>判定処理!D512</f>
        <v>0</v>
      </c>
      <c r="F510" s="1" t="str">
        <f ca="1">判定処理!R512</f>
        <v>-</v>
      </c>
      <c r="G510" s="11" t="str">
        <f ca="1">判定処理!V512</f>
        <v>-</v>
      </c>
      <c r="H510" s="1">
        <f>判定処理!E512</f>
        <v>111</v>
      </c>
      <c r="I510" s="1">
        <f>判定処理!H512</f>
        <v>111</v>
      </c>
      <c r="J510" s="3">
        <f>判定処理!I512</f>
        <v>0.84722222222222221</v>
      </c>
      <c r="K510" s="3">
        <f>判定処理!L512</f>
        <v>0.97430555555555554</v>
      </c>
    </row>
    <row r="511" spans="1:11" x14ac:dyDescent="0.7">
      <c r="A511" s="1" t="str">
        <f ca="1">判定処理!Q513</f>
        <v>×</v>
      </c>
      <c r="B511" s="1" t="str">
        <f>判定処理!A513</f>
        <v>No.0510</v>
      </c>
      <c r="C511" s="1">
        <f>判定処理!C513</f>
        <v>5</v>
      </c>
      <c r="D511" s="1" t="str">
        <f>判定処理!B513</f>
        <v>太平洋側の船上</v>
      </c>
      <c r="E511" s="1">
        <f>判定処理!D513</f>
        <v>0</v>
      </c>
      <c r="F511" s="1" t="str">
        <f ca="1">判定処理!R513</f>
        <v>-</v>
      </c>
      <c r="G511" s="11" t="str">
        <f ca="1">判定処理!V513</f>
        <v>-</v>
      </c>
      <c r="H511" s="1">
        <f>判定処理!E513</f>
        <v>202</v>
      </c>
      <c r="I511" s="1">
        <f>判定処理!H513</f>
        <v>202</v>
      </c>
      <c r="J511" s="3">
        <f>判定処理!I513</f>
        <v>0.84722222222222221</v>
      </c>
      <c r="K511" s="3">
        <f>判定処理!L513</f>
        <v>0.97430555555555554</v>
      </c>
    </row>
    <row r="512" spans="1:11" x14ac:dyDescent="0.7">
      <c r="A512" s="1" t="str">
        <f ca="1">判定処理!Q514</f>
        <v>×</v>
      </c>
      <c r="B512" s="1" t="str">
        <f>判定処理!A514</f>
        <v>No.0511</v>
      </c>
      <c r="C512" s="1">
        <f>判定処理!C514</f>
        <v>5</v>
      </c>
      <c r="D512" s="1" t="str">
        <f>判定処理!B514</f>
        <v>太平洋側の船上</v>
      </c>
      <c r="E512" s="1">
        <f>判定処理!D514</f>
        <v>0</v>
      </c>
      <c r="F512" s="1" t="str">
        <f ca="1">判定処理!R514</f>
        <v>-</v>
      </c>
      <c r="G512" s="11" t="str">
        <f ca="1">判定処理!V514</f>
        <v>-</v>
      </c>
      <c r="H512" s="1">
        <f>判定処理!E514</f>
        <v>222</v>
      </c>
      <c r="I512" s="1">
        <f>判定処理!H514</f>
        <v>222</v>
      </c>
      <c r="J512" s="3">
        <f>判定処理!I514</f>
        <v>0.84722222222222221</v>
      </c>
      <c r="K512" s="3">
        <f>判定処理!L514</f>
        <v>0.97430555555555554</v>
      </c>
    </row>
    <row r="513" spans="1:11" x14ac:dyDescent="0.7">
      <c r="A513" s="1" t="str">
        <f ca="1">判定処理!Q515</f>
        <v>×</v>
      </c>
      <c r="B513" s="1" t="str">
        <f>判定処理!A515</f>
        <v>No.0512</v>
      </c>
      <c r="C513" s="1">
        <f>判定処理!C515</f>
        <v>5</v>
      </c>
      <c r="D513" s="1" t="str">
        <f>判定処理!B515</f>
        <v>太平洋側の船上</v>
      </c>
      <c r="E513" s="1">
        <f>判定処理!D515</f>
        <v>0</v>
      </c>
      <c r="F513" s="1" t="str">
        <f ca="1">判定処理!R515</f>
        <v>-</v>
      </c>
      <c r="G513" s="11" t="str">
        <f ca="1">判定処理!V515</f>
        <v>-</v>
      </c>
      <c r="H513" s="1">
        <f>判定処理!E515</f>
        <v>303</v>
      </c>
      <c r="I513" s="1">
        <f>判定処理!H515</f>
        <v>303</v>
      </c>
      <c r="J513" s="3">
        <f>判定処理!I515</f>
        <v>0.84722222222222221</v>
      </c>
      <c r="K513" s="3">
        <f>判定処理!L515</f>
        <v>0.97430555555555554</v>
      </c>
    </row>
    <row r="514" spans="1:11" x14ac:dyDescent="0.7">
      <c r="A514" s="1" t="str">
        <f ca="1">判定処理!Q516</f>
        <v>×</v>
      </c>
      <c r="B514" s="1" t="str">
        <f>判定処理!A516</f>
        <v>No.0513</v>
      </c>
      <c r="C514" s="1">
        <f>判定処理!C516</f>
        <v>5</v>
      </c>
      <c r="D514" s="1" t="str">
        <f>判定処理!B516</f>
        <v>太平洋側の船上</v>
      </c>
      <c r="E514" s="1">
        <f>判定処理!D516</f>
        <v>0</v>
      </c>
      <c r="F514" s="1" t="str">
        <f ca="1">判定処理!R516</f>
        <v>-</v>
      </c>
      <c r="G514" s="11" t="str">
        <f ca="1">判定処理!V516</f>
        <v>-</v>
      </c>
      <c r="H514" s="1">
        <f>判定処理!E516</f>
        <v>404</v>
      </c>
      <c r="I514" s="1">
        <f>判定処理!H516</f>
        <v>404</v>
      </c>
      <c r="J514" s="3">
        <f>判定処理!I516</f>
        <v>0.84722222222222221</v>
      </c>
      <c r="K514" s="3">
        <f>判定処理!L516</f>
        <v>0.97430555555555554</v>
      </c>
    </row>
    <row r="515" spans="1:11" x14ac:dyDescent="0.7">
      <c r="A515" s="1" t="str">
        <f ca="1">判定処理!Q517</f>
        <v>×</v>
      </c>
      <c r="B515" s="1" t="str">
        <f>判定処理!A517</f>
        <v>No.0514</v>
      </c>
      <c r="C515" s="1">
        <f>判定処理!C517</f>
        <v>5</v>
      </c>
      <c r="D515" s="1" t="str">
        <f>判定処理!B517</f>
        <v>太平洋側の船上</v>
      </c>
      <c r="E515" s="1">
        <f>判定処理!D517</f>
        <v>0</v>
      </c>
      <c r="F515" s="1" t="str">
        <f ca="1">判定処理!R517</f>
        <v>-</v>
      </c>
      <c r="G515" s="11" t="str">
        <f ca="1">判定処理!V517</f>
        <v>-</v>
      </c>
      <c r="H515" s="1">
        <f>判定処理!E517</f>
        <v>505</v>
      </c>
      <c r="I515" s="1">
        <f>判定処理!H517</f>
        <v>505</v>
      </c>
      <c r="J515" s="3">
        <f>判定処理!I517</f>
        <v>0.84722222222222221</v>
      </c>
      <c r="K515" s="3">
        <f>判定処理!L517</f>
        <v>0.97430555555555554</v>
      </c>
    </row>
    <row r="516" spans="1:11" x14ac:dyDescent="0.7">
      <c r="A516" s="1" t="str">
        <f ca="1">判定処理!Q518</f>
        <v>×</v>
      </c>
      <c r="B516" s="1" t="str">
        <f>判定処理!A518</f>
        <v>No.0515</v>
      </c>
      <c r="C516" s="1">
        <f>判定処理!C518</f>
        <v>5</v>
      </c>
      <c r="D516" s="1" t="str">
        <f>判定処理!B518</f>
        <v>太平洋側の船上</v>
      </c>
      <c r="E516" s="1">
        <f>判定処理!D518</f>
        <v>0</v>
      </c>
      <c r="F516" s="1" t="str">
        <f ca="1">判定処理!R518</f>
        <v>-</v>
      </c>
      <c r="G516" s="11" t="str">
        <f ca="1">判定処理!V518</f>
        <v>-</v>
      </c>
      <c r="H516" s="1">
        <f>判定処理!E518</f>
        <v>606</v>
      </c>
      <c r="I516" s="1">
        <f>判定処理!H518</f>
        <v>606</v>
      </c>
      <c r="J516" s="3">
        <f>判定処理!I518</f>
        <v>0.84722222222222221</v>
      </c>
      <c r="K516" s="3">
        <f>判定処理!L518</f>
        <v>0.97430555555555554</v>
      </c>
    </row>
    <row r="517" spans="1:11" x14ac:dyDescent="0.7">
      <c r="A517" s="1" t="str">
        <f ca="1">判定処理!Q519</f>
        <v>×</v>
      </c>
      <c r="B517" s="1" t="str">
        <f>判定処理!A519</f>
        <v>No.0516</v>
      </c>
      <c r="C517" s="1">
        <f>判定処理!C519</f>
        <v>5</v>
      </c>
      <c r="D517" s="1" t="str">
        <f>判定処理!B519</f>
        <v>太平洋側の船上</v>
      </c>
      <c r="E517" s="1">
        <f>判定処理!D519</f>
        <v>0</v>
      </c>
      <c r="F517" s="1" t="str">
        <f ca="1">判定処理!R519</f>
        <v>-</v>
      </c>
      <c r="G517" s="11" t="str">
        <f ca="1">判定処理!V519</f>
        <v>-</v>
      </c>
      <c r="H517" s="1">
        <f>判定処理!E519</f>
        <v>707</v>
      </c>
      <c r="I517" s="1">
        <f>判定処理!H519</f>
        <v>707</v>
      </c>
      <c r="J517" s="3">
        <f>判定処理!I519</f>
        <v>0.84722222222222221</v>
      </c>
      <c r="K517" s="3">
        <f>判定処理!L519</f>
        <v>0.97430555555555554</v>
      </c>
    </row>
    <row r="518" spans="1:11" x14ac:dyDescent="0.7">
      <c r="A518" s="1" t="str">
        <f ca="1">判定処理!Q520</f>
        <v>×</v>
      </c>
      <c r="B518" s="1" t="str">
        <f>判定処理!A520</f>
        <v>No.0517</v>
      </c>
      <c r="C518" s="1">
        <f>判定処理!C520</f>
        <v>5</v>
      </c>
      <c r="D518" s="1" t="str">
        <f>判定処理!B520</f>
        <v>太平洋側の船上</v>
      </c>
      <c r="E518" s="1">
        <f>判定処理!D520</f>
        <v>0</v>
      </c>
      <c r="F518" s="1" t="str">
        <f ca="1">判定処理!R520</f>
        <v>-</v>
      </c>
      <c r="G518" s="11" t="str">
        <f ca="1">判定処理!V520</f>
        <v>-</v>
      </c>
      <c r="H518" s="1">
        <f>判定処理!E520</f>
        <v>808</v>
      </c>
      <c r="I518" s="1">
        <f>判定処理!H520</f>
        <v>808</v>
      </c>
      <c r="J518" s="3">
        <f>判定処理!I520</f>
        <v>0.84722222222222221</v>
      </c>
      <c r="K518" s="3">
        <f>判定処理!L520</f>
        <v>0.97430555555555554</v>
      </c>
    </row>
    <row r="519" spans="1:11" x14ac:dyDescent="0.7">
      <c r="A519" s="1" t="str">
        <f ca="1">判定処理!Q521</f>
        <v>×</v>
      </c>
      <c r="B519" s="1" t="str">
        <f>判定処理!A521</f>
        <v>No.0518</v>
      </c>
      <c r="C519" s="1">
        <f>判定処理!C521</f>
        <v>5</v>
      </c>
      <c r="D519" s="1" t="str">
        <f>判定処理!B521</f>
        <v>太平洋側の船上</v>
      </c>
      <c r="E519" s="1">
        <f>判定処理!D521</f>
        <v>0</v>
      </c>
      <c r="F519" s="1" t="str">
        <f ca="1">判定処理!R521</f>
        <v>-</v>
      </c>
      <c r="G519" s="11" t="str">
        <f ca="1">判定処理!V521</f>
        <v>-</v>
      </c>
      <c r="H519" s="1">
        <f>判定処理!E521</f>
        <v>909</v>
      </c>
      <c r="I519" s="1">
        <f>判定処理!H521</f>
        <v>909</v>
      </c>
      <c r="J519" s="3">
        <f>判定処理!I521</f>
        <v>0.84722222222222221</v>
      </c>
      <c r="K519" s="3">
        <f>判定処理!L521</f>
        <v>0.97430555555555554</v>
      </c>
    </row>
    <row r="520" spans="1:11" x14ac:dyDescent="0.7">
      <c r="A520" s="1" t="str">
        <f ca="1">判定処理!Q522</f>
        <v>×</v>
      </c>
      <c r="B520" s="1" t="str">
        <f>判定処理!A522</f>
        <v>No.0519</v>
      </c>
      <c r="C520" s="1">
        <f>判定処理!C522</f>
        <v>5</v>
      </c>
      <c r="D520" s="1" t="str">
        <f>判定処理!B522</f>
        <v>太平洋側の船上</v>
      </c>
      <c r="E520" s="1">
        <f>判定処理!D522</f>
        <v>0</v>
      </c>
      <c r="F520" s="1" t="str">
        <f ca="1">判定処理!R522</f>
        <v>-</v>
      </c>
      <c r="G520" s="11" t="str">
        <f ca="1">判定処理!V522</f>
        <v>-</v>
      </c>
      <c r="H520" s="1">
        <f>判定処理!E522</f>
        <v>1010</v>
      </c>
      <c r="I520" s="1">
        <f>判定処理!H522</f>
        <v>1010</v>
      </c>
      <c r="J520" s="3">
        <f>判定処理!I522</f>
        <v>0.84722222222222221</v>
      </c>
      <c r="K520" s="3">
        <f>判定処理!L522</f>
        <v>0.97430555555555554</v>
      </c>
    </row>
    <row r="521" spans="1:11" x14ac:dyDescent="0.7">
      <c r="A521" s="1" t="str">
        <f ca="1">判定処理!Q523</f>
        <v>×</v>
      </c>
      <c r="B521" s="1" t="str">
        <f>判定処理!A523</f>
        <v>No.0520</v>
      </c>
      <c r="C521" s="1">
        <f>判定処理!C523</f>
        <v>5</v>
      </c>
      <c r="D521" s="1" t="str">
        <f>判定処理!B523</f>
        <v>太平洋側の船上</v>
      </c>
      <c r="E521" s="1">
        <f>判定処理!D523</f>
        <v>0</v>
      </c>
      <c r="F521" s="1" t="str">
        <f ca="1">判定処理!R523</f>
        <v>-</v>
      </c>
      <c r="G521" s="11" t="str">
        <f ca="1">判定処理!V523</f>
        <v>-</v>
      </c>
      <c r="H521" s="1">
        <f>判定処理!E523</f>
        <v>1101</v>
      </c>
      <c r="I521" s="1">
        <f>判定処理!H523</f>
        <v>1101</v>
      </c>
      <c r="J521" s="3">
        <f>判定処理!I523</f>
        <v>0.84722222222222221</v>
      </c>
      <c r="K521" s="3">
        <f>判定処理!L523</f>
        <v>0.97430555555555554</v>
      </c>
    </row>
    <row r="522" spans="1:11" x14ac:dyDescent="0.7">
      <c r="A522" s="1" t="str">
        <f ca="1">判定処理!Q524</f>
        <v>×</v>
      </c>
      <c r="B522" s="1" t="str">
        <f>判定処理!A524</f>
        <v>No.0521</v>
      </c>
      <c r="C522" s="1">
        <f>判定処理!C524</f>
        <v>5</v>
      </c>
      <c r="D522" s="1" t="str">
        <f>判定処理!B524</f>
        <v>太平洋側の船上</v>
      </c>
      <c r="E522" s="1">
        <f>判定処理!D524</f>
        <v>0</v>
      </c>
      <c r="F522" s="1" t="str">
        <f ca="1">判定処理!R524</f>
        <v>-</v>
      </c>
      <c r="G522" s="11" t="str">
        <f ca="1">判定処理!V524</f>
        <v>-</v>
      </c>
      <c r="H522" s="1">
        <f>判定処理!E524</f>
        <v>1111</v>
      </c>
      <c r="I522" s="1">
        <f>判定処理!H524</f>
        <v>1111</v>
      </c>
      <c r="J522" s="3">
        <f>判定処理!I524</f>
        <v>0.84722222222222221</v>
      </c>
      <c r="K522" s="3">
        <f>判定処理!L524</f>
        <v>0.97430555555555554</v>
      </c>
    </row>
    <row r="523" spans="1:11" x14ac:dyDescent="0.7">
      <c r="A523" s="1" t="str">
        <f ca="1">判定処理!Q525</f>
        <v>×</v>
      </c>
      <c r="B523" s="1" t="str">
        <f>判定処理!A525</f>
        <v>No.0522</v>
      </c>
      <c r="C523" s="1">
        <f>判定処理!C525</f>
        <v>5</v>
      </c>
      <c r="D523" s="1" t="str">
        <f>判定処理!B525</f>
        <v>太平洋側の船上</v>
      </c>
      <c r="E523" s="1">
        <f>判定処理!D525</f>
        <v>0</v>
      </c>
      <c r="F523" s="1" t="str">
        <f ca="1">判定処理!R525</f>
        <v>-</v>
      </c>
      <c r="G523" s="11" t="str">
        <f ca="1">判定処理!V525</f>
        <v>-</v>
      </c>
      <c r="H523" s="1">
        <f>判定処理!E525</f>
        <v>1212</v>
      </c>
      <c r="I523" s="1">
        <f>判定処理!H525</f>
        <v>1212</v>
      </c>
      <c r="J523" s="3">
        <f>判定処理!I525</f>
        <v>0.84722222222222221</v>
      </c>
      <c r="K523" s="3">
        <f>判定処理!L525</f>
        <v>0.97430555555555554</v>
      </c>
    </row>
    <row r="524" spans="1:11" x14ac:dyDescent="0.7">
      <c r="A524" s="1" t="str">
        <f ca="1">判定処理!Q526</f>
        <v>×</v>
      </c>
      <c r="B524" s="1" t="str">
        <f>判定処理!A526</f>
        <v>No.0523</v>
      </c>
      <c r="C524" s="1">
        <f>判定処理!C526</f>
        <v>5</v>
      </c>
      <c r="D524" s="1" t="str">
        <f>判定処理!B526</f>
        <v>太平洋側の船上</v>
      </c>
      <c r="E524" s="1">
        <f>判定処理!D526</f>
        <v>0</v>
      </c>
      <c r="F524" s="1" t="str">
        <f ca="1">判定処理!R526</f>
        <v>-</v>
      </c>
      <c r="G524" s="11" t="str">
        <f ca="1">判定処理!V526</f>
        <v>-</v>
      </c>
      <c r="H524" s="1">
        <f>判定処理!E526</f>
        <v>101</v>
      </c>
      <c r="I524" s="1">
        <f>判定処理!H526</f>
        <v>101</v>
      </c>
      <c r="J524" s="3">
        <f>判定処理!I526</f>
        <v>0.84722222222222221</v>
      </c>
      <c r="K524" s="3">
        <f>判定処理!L526</f>
        <v>0.97430555555555554</v>
      </c>
    </row>
    <row r="525" spans="1:11" x14ac:dyDescent="0.7">
      <c r="A525" s="1" t="str">
        <f ca="1">判定処理!Q527</f>
        <v>×</v>
      </c>
      <c r="B525" s="1" t="str">
        <f>判定処理!A527</f>
        <v>No.0524</v>
      </c>
      <c r="C525" s="1">
        <f>判定処理!C527</f>
        <v>5</v>
      </c>
      <c r="D525" s="1" t="str">
        <f>判定処理!B527</f>
        <v>太平洋側の南の島</v>
      </c>
      <c r="E525" s="1">
        <f>判定処理!D527</f>
        <v>0</v>
      </c>
      <c r="F525" s="1" t="str">
        <f ca="1">判定処理!R527</f>
        <v>-</v>
      </c>
      <c r="G525" s="11" t="str">
        <f ca="1">判定処理!V527</f>
        <v>-</v>
      </c>
      <c r="H525" s="1">
        <f>判定処理!E527</f>
        <v>111</v>
      </c>
      <c r="I525" s="1">
        <f>判定処理!H527</f>
        <v>111</v>
      </c>
      <c r="J525" s="3">
        <f>判定処理!I527</f>
        <v>0.84722222222222221</v>
      </c>
      <c r="K525" s="3">
        <f>判定処理!L527</f>
        <v>0.97430555555555554</v>
      </c>
    </row>
    <row r="526" spans="1:11" x14ac:dyDescent="0.7">
      <c r="A526" s="1" t="str">
        <f ca="1">判定処理!Q528</f>
        <v>×</v>
      </c>
      <c r="B526" s="1" t="str">
        <f>判定処理!A528</f>
        <v>No.0525</v>
      </c>
      <c r="C526" s="1">
        <f>判定処理!C528</f>
        <v>5</v>
      </c>
      <c r="D526" s="1" t="str">
        <f>判定処理!B528</f>
        <v>太平洋側の南の島</v>
      </c>
      <c r="E526" s="1">
        <f>判定処理!D528</f>
        <v>0</v>
      </c>
      <c r="F526" s="1" t="str">
        <f ca="1">判定処理!R528</f>
        <v>-</v>
      </c>
      <c r="G526" s="11" t="str">
        <f ca="1">判定処理!V528</f>
        <v>-</v>
      </c>
      <c r="H526" s="1">
        <f>判定処理!E528</f>
        <v>202</v>
      </c>
      <c r="I526" s="1">
        <f>判定処理!H528</f>
        <v>202</v>
      </c>
      <c r="J526" s="3">
        <f>判定処理!I528</f>
        <v>0.84722222222222221</v>
      </c>
      <c r="K526" s="3">
        <f>判定処理!L528</f>
        <v>0.97430555555555554</v>
      </c>
    </row>
    <row r="527" spans="1:11" x14ac:dyDescent="0.7">
      <c r="A527" s="1" t="str">
        <f ca="1">判定処理!Q529</f>
        <v>×</v>
      </c>
      <c r="B527" s="1" t="str">
        <f>判定処理!A529</f>
        <v>No.0526</v>
      </c>
      <c r="C527" s="1">
        <f>判定処理!C529</f>
        <v>5</v>
      </c>
      <c r="D527" s="1" t="str">
        <f>判定処理!B529</f>
        <v>太平洋側の船上</v>
      </c>
      <c r="E527" s="1">
        <f>判定処理!D529</f>
        <v>0</v>
      </c>
      <c r="F527" s="1" t="str">
        <f ca="1">判定処理!R529</f>
        <v>-</v>
      </c>
      <c r="G527" s="11" t="str">
        <f ca="1">判定処理!V529</f>
        <v>-</v>
      </c>
      <c r="H527" s="1">
        <f>判定処理!E529</f>
        <v>222</v>
      </c>
      <c r="I527" s="1">
        <f>判定処理!H529</f>
        <v>222</v>
      </c>
      <c r="J527" s="3">
        <f>判定処理!I529</f>
        <v>0.84722222222222221</v>
      </c>
      <c r="K527" s="3">
        <f>判定処理!L529</f>
        <v>0.97430555555555554</v>
      </c>
    </row>
    <row r="528" spans="1:11" x14ac:dyDescent="0.7">
      <c r="A528" s="1" t="str">
        <f ca="1">判定処理!Q530</f>
        <v>×</v>
      </c>
      <c r="B528" s="1" t="str">
        <f>判定処理!A530</f>
        <v>No.0527</v>
      </c>
      <c r="C528" s="1">
        <f>判定処理!C530</f>
        <v>5</v>
      </c>
      <c r="D528" s="1" t="str">
        <f>判定処理!B530</f>
        <v>日本海側の岩場</v>
      </c>
      <c r="E528" s="1">
        <f>判定処理!D530</f>
        <v>0</v>
      </c>
      <c r="F528" s="1" t="str">
        <f ca="1">判定処理!R530</f>
        <v>-</v>
      </c>
      <c r="G528" s="11" t="str">
        <f ca="1">判定処理!V530</f>
        <v>-</v>
      </c>
      <c r="H528" s="1">
        <f>判定処理!E530</f>
        <v>303</v>
      </c>
      <c r="I528" s="1">
        <f>判定処理!H530</f>
        <v>303</v>
      </c>
      <c r="J528" s="3">
        <f>判定処理!I530</f>
        <v>0.84722222222222221</v>
      </c>
      <c r="K528" s="3">
        <f>判定処理!L530</f>
        <v>0.97430555555555554</v>
      </c>
    </row>
    <row r="529" spans="1:11" x14ac:dyDescent="0.7">
      <c r="A529" s="1" t="str">
        <f ca="1">判定処理!Q531</f>
        <v>×</v>
      </c>
      <c r="B529" s="1" t="str">
        <f>判定処理!A531</f>
        <v>No.0528</v>
      </c>
      <c r="C529" s="1">
        <f>判定処理!C531</f>
        <v>5</v>
      </c>
      <c r="D529" s="1" t="str">
        <f>判定処理!B531</f>
        <v>太平洋側の船上</v>
      </c>
      <c r="E529" s="1">
        <f>判定処理!D531</f>
        <v>0</v>
      </c>
      <c r="F529" s="1" t="str">
        <f ca="1">判定処理!R531</f>
        <v>-</v>
      </c>
      <c r="G529" s="11" t="str">
        <f ca="1">判定処理!V531</f>
        <v>-</v>
      </c>
      <c r="H529" s="1">
        <f>判定処理!E531</f>
        <v>404</v>
      </c>
      <c r="I529" s="1">
        <f>判定処理!H531</f>
        <v>404</v>
      </c>
      <c r="J529" s="3">
        <f>判定処理!I531</f>
        <v>0.84722222222222221</v>
      </c>
      <c r="K529" s="3">
        <f>判定処理!L531</f>
        <v>0.97430555555555554</v>
      </c>
    </row>
    <row r="530" spans="1:11" x14ac:dyDescent="0.7">
      <c r="A530" s="1" t="str">
        <f ca="1">判定処理!Q532</f>
        <v>×</v>
      </c>
      <c r="B530" s="1" t="str">
        <f>判定処理!A532</f>
        <v>No.0529</v>
      </c>
      <c r="C530" s="1">
        <f>判定処理!C532</f>
        <v>5</v>
      </c>
      <c r="D530" s="1" t="str">
        <f>判定処理!B532</f>
        <v>太平洋側の南の島</v>
      </c>
      <c r="E530" s="1">
        <f>判定処理!D532</f>
        <v>0</v>
      </c>
      <c r="F530" s="1" t="str">
        <f ca="1">判定処理!R532</f>
        <v>-</v>
      </c>
      <c r="G530" s="11" t="str">
        <f ca="1">判定処理!V532</f>
        <v>-</v>
      </c>
      <c r="H530" s="1">
        <f>判定処理!E532</f>
        <v>505</v>
      </c>
      <c r="I530" s="1">
        <f>判定処理!H532</f>
        <v>505</v>
      </c>
      <c r="J530" s="3">
        <f>判定処理!I532</f>
        <v>0.84722222222222221</v>
      </c>
      <c r="K530" s="3">
        <f>判定処理!L532</f>
        <v>0.97430555555555554</v>
      </c>
    </row>
    <row r="531" spans="1:11" x14ac:dyDescent="0.7">
      <c r="A531" s="1" t="str">
        <f ca="1">判定処理!Q533</f>
        <v>×</v>
      </c>
      <c r="B531" s="1" t="str">
        <f>判定処理!A533</f>
        <v>No.0530</v>
      </c>
      <c r="C531" s="1">
        <f>判定処理!C533</f>
        <v>5</v>
      </c>
      <c r="D531" s="1" t="str">
        <f>判定処理!B533</f>
        <v>太平洋側の南の島</v>
      </c>
      <c r="E531" s="1">
        <f>判定処理!D533</f>
        <v>0</v>
      </c>
      <c r="F531" s="1" t="str">
        <f ca="1">判定処理!R533</f>
        <v>-</v>
      </c>
      <c r="G531" s="11" t="str">
        <f ca="1">判定処理!V533</f>
        <v>-</v>
      </c>
      <c r="H531" s="1">
        <f>判定処理!E533</f>
        <v>606</v>
      </c>
      <c r="I531" s="1">
        <f>判定処理!H533</f>
        <v>606</v>
      </c>
      <c r="J531" s="3">
        <f>判定処理!I533</f>
        <v>0.84722222222222221</v>
      </c>
      <c r="K531" s="3">
        <f>判定処理!L533</f>
        <v>0.97430555555555554</v>
      </c>
    </row>
    <row r="532" spans="1:11" x14ac:dyDescent="0.7">
      <c r="A532" s="1" t="str">
        <f ca="1">判定処理!Q534</f>
        <v>×</v>
      </c>
      <c r="B532" s="1" t="str">
        <f>判定処理!A534</f>
        <v>No.0531</v>
      </c>
      <c r="C532" s="1">
        <f>判定処理!C534</f>
        <v>5</v>
      </c>
      <c r="D532" s="1" t="str">
        <f>判定処理!B534</f>
        <v>太平洋側の南の島</v>
      </c>
      <c r="E532" s="1">
        <f>判定処理!D534</f>
        <v>0</v>
      </c>
      <c r="F532" s="1" t="str">
        <f ca="1">判定処理!R534</f>
        <v>-</v>
      </c>
      <c r="G532" s="11" t="str">
        <f ca="1">判定処理!V534</f>
        <v>-</v>
      </c>
      <c r="H532" s="1">
        <f>判定処理!E534</f>
        <v>707</v>
      </c>
      <c r="I532" s="1">
        <f>判定処理!H534</f>
        <v>707</v>
      </c>
      <c r="J532" s="3">
        <f>判定処理!I534</f>
        <v>0.84722222222222221</v>
      </c>
      <c r="K532" s="3">
        <f>判定処理!L534</f>
        <v>0.97430555555555554</v>
      </c>
    </row>
    <row r="533" spans="1:11" x14ac:dyDescent="0.7">
      <c r="A533" s="1" t="str">
        <f ca="1">判定処理!Q535</f>
        <v>×</v>
      </c>
      <c r="B533" s="1" t="str">
        <f>判定処理!A535</f>
        <v>No.0532</v>
      </c>
      <c r="C533" s="1">
        <f>判定処理!C535</f>
        <v>5</v>
      </c>
      <c r="D533" s="1" t="str">
        <f>判定処理!B535</f>
        <v>太平洋側の南の島</v>
      </c>
      <c r="E533" s="1">
        <f>判定処理!D535</f>
        <v>0</v>
      </c>
      <c r="F533" s="1" t="str">
        <f ca="1">判定処理!R535</f>
        <v>-</v>
      </c>
      <c r="G533" s="11" t="str">
        <f ca="1">判定処理!V535</f>
        <v>-</v>
      </c>
      <c r="H533" s="1">
        <f>判定処理!E535</f>
        <v>808</v>
      </c>
      <c r="I533" s="1">
        <f>判定処理!H535</f>
        <v>808</v>
      </c>
      <c r="J533" s="3">
        <f>判定処理!I535</f>
        <v>0.84722222222222221</v>
      </c>
      <c r="K533" s="3">
        <f>判定処理!L535</f>
        <v>0.97430555555555554</v>
      </c>
    </row>
    <row r="534" spans="1:11" x14ac:dyDescent="0.7">
      <c r="A534" s="1" t="str">
        <f ca="1">判定処理!Q536</f>
        <v>×</v>
      </c>
      <c r="B534" s="1" t="str">
        <f>判定処理!A536</f>
        <v>No.0533</v>
      </c>
      <c r="C534" s="1">
        <f>判定処理!C536</f>
        <v>5</v>
      </c>
      <c r="D534" s="1" t="str">
        <f>判定処理!B536</f>
        <v>太平洋側の南の島</v>
      </c>
      <c r="E534" s="1">
        <f>判定処理!D536</f>
        <v>0</v>
      </c>
      <c r="F534" s="1" t="str">
        <f ca="1">判定処理!R536</f>
        <v>-</v>
      </c>
      <c r="G534" s="11" t="str">
        <f ca="1">判定処理!V536</f>
        <v>-</v>
      </c>
      <c r="H534" s="1">
        <f>判定処理!E536</f>
        <v>909</v>
      </c>
      <c r="I534" s="1">
        <f>判定処理!H536</f>
        <v>909</v>
      </c>
      <c r="J534" s="3">
        <f>判定処理!I536</f>
        <v>0.84722222222222221</v>
      </c>
      <c r="K534" s="3">
        <f>判定処理!L536</f>
        <v>0.97430555555555554</v>
      </c>
    </row>
    <row r="535" spans="1:11" x14ac:dyDescent="0.7">
      <c r="A535" s="1" t="str">
        <f ca="1">判定処理!Q537</f>
        <v>×</v>
      </c>
      <c r="B535" s="1" t="str">
        <f>判定処理!A537</f>
        <v>No.0534</v>
      </c>
      <c r="C535" s="1">
        <f>判定処理!C537</f>
        <v>5</v>
      </c>
      <c r="D535" s="1" t="str">
        <f>判定処理!B537</f>
        <v>太平洋側の南の島</v>
      </c>
      <c r="E535" s="1">
        <f>判定処理!D537</f>
        <v>0</v>
      </c>
      <c r="F535" s="1" t="str">
        <f ca="1">判定処理!R537</f>
        <v>-</v>
      </c>
      <c r="G535" s="11" t="str">
        <f ca="1">判定処理!V537</f>
        <v>-</v>
      </c>
      <c r="H535" s="1">
        <f>判定処理!E537</f>
        <v>1010</v>
      </c>
      <c r="I535" s="1">
        <f>判定処理!H537</f>
        <v>1010</v>
      </c>
      <c r="J535" s="3">
        <f>判定処理!I537</f>
        <v>0.84722222222222221</v>
      </c>
      <c r="K535" s="3">
        <f>判定処理!L537</f>
        <v>0.97430555555555554</v>
      </c>
    </row>
    <row r="536" spans="1:11" x14ac:dyDescent="0.7">
      <c r="A536" s="1" t="str">
        <f ca="1">判定処理!Q538</f>
        <v>×</v>
      </c>
      <c r="B536" s="1" t="str">
        <f>判定処理!A538</f>
        <v>No.0535</v>
      </c>
      <c r="C536" s="1">
        <f>判定処理!C538</f>
        <v>5</v>
      </c>
      <c r="D536" s="1" t="str">
        <f>判定処理!B538</f>
        <v>日本海側の岩場</v>
      </c>
      <c r="E536" s="1">
        <f>判定処理!D538</f>
        <v>0</v>
      </c>
      <c r="F536" s="1" t="str">
        <f ca="1">判定処理!R538</f>
        <v>-</v>
      </c>
      <c r="G536" s="11" t="str">
        <f ca="1">判定処理!V538</f>
        <v>-</v>
      </c>
      <c r="H536" s="1">
        <f>判定処理!E538</f>
        <v>1101</v>
      </c>
      <c r="I536" s="1">
        <f>判定処理!H538</f>
        <v>1101</v>
      </c>
      <c r="J536" s="3">
        <f>判定処理!I538</f>
        <v>0.84722222222222221</v>
      </c>
      <c r="K536" s="3">
        <f>判定処理!L538</f>
        <v>0.97430555555555554</v>
      </c>
    </row>
    <row r="537" spans="1:11" x14ac:dyDescent="0.7">
      <c r="A537" s="1" t="str">
        <f ca="1">判定処理!Q539</f>
        <v>×</v>
      </c>
      <c r="B537" s="1" t="str">
        <f>判定処理!A539</f>
        <v>No.0536</v>
      </c>
      <c r="C537" s="1">
        <f>判定処理!C539</f>
        <v>5</v>
      </c>
      <c r="D537" s="1" t="str">
        <f>判定処理!B539</f>
        <v>日本海側の船上</v>
      </c>
      <c r="E537" s="1">
        <f>判定処理!D539</f>
        <v>0</v>
      </c>
      <c r="F537" s="1" t="str">
        <f ca="1">判定処理!R539</f>
        <v>-</v>
      </c>
      <c r="G537" s="11" t="str">
        <f ca="1">判定処理!V539</f>
        <v>-</v>
      </c>
      <c r="H537" s="1">
        <f>判定処理!E539</f>
        <v>1111</v>
      </c>
      <c r="I537" s="1">
        <f>判定処理!H539</f>
        <v>1111</v>
      </c>
      <c r="J537" s="3">
        <f>判定処理!I539</f>
        <v>0.84722222222222221</v>
      </c>
      <c r="K537" s="3">
        <f>判定処理!L539</f>
        <v>0.97430555555555554</v>
      </c>
    </row>
    <row r="538" spans="1:11" x14ac:dyDescent="0.7">
      <c r="A538" s="1" t="str">
        <f ca="1">判定処理!Q540</f>
        <v>×</v>
      </c>
      <c r="B538" s="1" t="str">
        <f>判定処理!A540</f>
        <v>No.0537</v>
      </c>
      <c r="C538" s="1">
        <f>判定処理!C540</f>
        <v>5</v>
      </c>
      <c r="D538" s="1" t="str">
        <f>判定処理!B540</f>
        <v>日本海側の船上</v>
      </c>
      <c r="E538" s="1">
        <f>判定処理!D540</f>
        <v>0</v>
      </c>
      <c r="F538" s="1" t="str">
        <f ca="1">判定処理!R540</f>
        <v>-</v>
      </c>
      <c r="G538" s="11" t="str">
        <f ca="1">判定処理!V540</f>
        <v>-</v>
      </c>
      <c r="H538" s="1">
        <f>判定処理!E540</f>
        <v>1212</v>
      </c>
      <c r="I538" s="1">
        <f>判定処理!H540</f>
        <v>1212</v>
      </c>
      <c r="J538" s="3">
        <f>判定処理!I540</f>
        <v>0.84722222222222221</v>
      </c>
      <c r="K538" s="3">
        <f>判定処理!L540</f>
        <v>0.97430555555555554</v>
      </c>
    </row>
    <row r="539" spans="1:11" x14ac:dyDescent="0.7">
      <c r="A539" s="1" t="str">
        <f ca="1">判定処理!Q541</f>
        <v>×</v>
      </c>
      <c r="B539" s="1" t="str">
        <f>判定処理!A541</f>
        <v>No.0538</v>
      </c>
      <c r="C539" s="1">
        <f>判定処理!C541</f>
        <v>5</v>
      </c>
      <c r="D539" s="1" t="str">
        <f>判定処理!B541</f>
        <v>太平洋側の南の島</v>
      </c>
      <c r="E539" s="1">
        <f>判定処理!D541</f>
        <v>0</v>
      </c>
      <c r="F539" s="1" t="str">
        <f ca="1">判定処理!R541</f>
        <v>-</v>
      </c>
      <c r="G539" s="11" t="str">
        <f ca="1">判定処理!V541</f>
        <v>-</v>
      </c>
      <c r="H539" s="1">
        <f>判定処理!E541</f>
        <v>101</v>
      </c>
      <c r="I539" s="1">
        <f>判定処理!H541</f>
        <v>101</v>
      </c>
      <c r="J539" s="3">
        <f>判定処理!I541</f>
        <v>0.84722222222222221</v>
      </c>
      <c r="K539" s="3">
        <f>判定処理!L541</f>
        <v>0.97430555555555554</v>
      </c>
    </row>
    <row r="540" spans="1:11" x14ac:dyDescent="0.7">
      <c r="A540" s="1" t="str">
        <f ca="1">判定処理!Q542</f>
        <v>×</v>
      </c>
      <c r="B540" s="1" t="str">
        <f>判定処理!A542</f>
        <v>No.0539</v>
      </c>
      <c r="C540" s="1">
        <f>判定処理!C542</f>
        <v>5</v>
      </c>
      <c r="D540" s="1" t="str">
        <f>判定処理!B542</f>
        <v>日本海側の船上</v>
      </c>
      <c r="E540" s="1">
        <f>判定処理!D542</f>
        <v>0</v>
      </c>
      <c r="F540" s="1" t="str">
        <f ca="1">判定処理!R542</f>
        <v>-</v>
      </c>
      <c r="G540" s="11" t="str">
        <f ca="1">判定処理!V542</f>
        <v>-</v>
      </c>
      <c r="H540" s="1">
        <f>判定処理!E542</f>
        <v>111</v>
      </c>
      <c r="I540" s="1">
        <f>判定処理!H542</f>
        <v>111</v>
      </c>
      <c r="J540" s="3">
        <f>判定処理!I542</f>
        <v>0.84722222222222221</v>
      </c>
      <c r="K540" s="3">
        <f>判定処理!L542</f>
        <v>0.97430555555555554</v>
      </c>
    </row>
    <row r="541" spans="1:11" x14ac:dyDescent="0.7">
      <c r="A541" s="1" t="str">
        <f ca="1">判定処理!Q543</f>
        <v>×</v>
      </c>
      <c r="B541" s="1" t="str">
        <f>判定処理!A543</f>
        <v>No.0540</v>
      </c>
      <c r="C541" s="1">
        <f>判定処理!C543</f>
        <v>5</v>
      </c>
      <c r="D541" s="1" t="str">
        <f>判定処理!B543</f>
        <v>日本海側の岩場</v>
      </c>
      <c r="E541" s="1">
        <f>判定処理!D543</f>
        <v>0</v>
      </c>
      <c r="F541" s="1" t="str">
        <f ca="1">判定処理!R543</f>
        <v>-</v>
      </c>
      <c r="G541" s="11" t="str">
        <f ca="1">判定処理!V543</f>
        <v>-</v>
      </c>
      <c r="H541" s="1">
        <f>判定処理!E543</f>
        <v>202</v>
      </c>
      <c r="I541" s="1">
        <f>判定処理!H543</f>
        <v>202</v>
      </c>
      <c r="J541" s="3">
        <f>判定処理!I543</f>
        <v>0.84722222222222221</v>
      </c>
      <c r="K541" s="3">
        <f>判定処理!L543</f>
        <v>0.97430555555555554</v>
      </c>
    </row>
    <row r="542" spans="1:11" x14ac:dyDescent="0.7">
      <c r="A542" s="1" t="str">
        <f ca="1">判定処理!Q544</f>
        <v>×</v>
      </c>
      <c r="B542" s="1" t="str">
        <f>判定処理!A544</f>
        <v>No.0541</v>
      </c>
      <c r="C542" s="1">
        <f>判定処理!C544</f>
        <v>5</v>
      </c>
      <c r="D542" s="1" t="str">
        <f>判定処理!B544</f>
        <v>日本海側の岩場</v>
      </c>
      <c r="E542" s="1">
        <f>判定処理!D544</f>
        <v>0</v>
      </c>
      <c r="F542" s="1" t="str">
        <f ca="1">判定処理!R544</f>
        <v>-</v>
      </c>
      <c r="G542" s="11" t="str">
        <f ca="1">判定処理!V544</f>
        <v>-</v>
      </c>
      <c r="H542" s="1">
        <f>判定処理!E544</f>
        <v>222</v>
      </c>
      <c r="I542" s="1">
        <f>判定処理!H544</f>
        <v>222</v>
      </c>
      <c r="J542" s="3">
        <f>判定処理!I544</f>
        <v>0.84722222222222221</v>
      </c>
      <c r="K542" s="3">
        <f>判定処理!L544</f>
        <v>0.97430555555555554</v>
      </c>
    </row>
    <row r="543" spans="1:11" x14ac:dyDescent="0.7">
      <c r="A543" s="1" t="str">
        <f ca="1">判定処理!Q545</f>
        <v>×</v>
      </c>
      <c r="B543" s="1" t="str">
        <f>判定処理!A545</f>
        <v>No.0542</v>
      </c>
      <c r="C543" s="1">
        <f>判定処理!C545</f>
        <v>5</v>
      </c>
      <c r="D543" s="1" t="str">
        <f>判定処理!B545</f>
        <v>日本海側の岩場</v>
      </c>
      <c r="E543" s="1">
        <f>判定処理!D545</f>
        <v>0</v>
      </c>
      <c r="F543" s="1" t="str">
        <f ca="1">判定処理!R545</f>
        <v>-</v>
      </c>
      <c r="G543" s="11" t="str">
        <f ca="1">判定処理!V545</f>
        <v>-</v>
      </c>
      <c r="H543" s="1">
        <f>判定処理!E545</f>
        <v>303</v>
      </c>
      <c r="I543" s="1">
        <f>判定処理!H545</f>
        <v>303</v>
      </c>
      <c r="J543" s="3">
        <f>判定処理!I545</f>
        <v>0.84722222222222221</v>
      </c>
      <c r="K543" s="3">
        <f>判定処理!L545</f>
        <v>0.97430555555555554</v>
      </c>
    </row>
    <row r="544" spans="1:11" x14ac:dyDescent="0.7">
      <c r="A544" s="1" t="str">
        <f ca="1">判定処理!Q546</f>
        <v>×</v>
      </c>
      <c r="B544" s="1" t="str">
        <f>判定処理!A546</f>
        <v>No.0543</v>
      </c>
      <c r="C544" s="1">
        <f>判定処理!C546</f>
        <v>5</v>
      </c>
      <c r="D544" s="1" t="str">
        <f>判定処理!B546</f>
        <v>太平洋側の船上</v>
      </c>
      <c r="E544" s="1">
        <f>判定処理!D546</f>
        <v>0</v>
      </c>
      <c r="F544" s="1" t="str">
        <f ca="1">判定処理!R546</f>
        <v>-</v>
      </c>
      <c r="G544" s="11" t="str">
        <f ca="1">判定処理!V546</f>
        <v>-</v>
      </c>
      <c r="H544" s="1">
        <f>判定処理!E546</f>
        <v>404</v>
      </c>
      <c r="I544" s="1">
        <f>判定処理!H546</f>
        <v>404</v>
      </c>
      <c r="J544" s="3">
        <f>判定処理!I546</f>
        <v>0.84722222222222221</v>
      </c>
      <c r="K544" s="3">
        <f>判定処理!L546</f>
        <v>0.97430555555555554</v>
      </c>
    </row>
    <row r="545" spans="1:11" x14ac:dyDescent="0.7">
      <c r="A545" s="1" t="str">
        <f ca="1">判定処理!Q547</f>
        <v>×</v>
      </c>
      <c r="B545" s="1" t="str">
        <f>判定処理!A547</f>
        <v>No.0544</v>
      </c>
      <c r="C545" s="1">
        <f>判定処理!C547</f>
        <v>5</v>
      </c>
      <c r="D545" s="1" t="str">
        <f>判定処理!B547</f>
        <v>太平洋側の船上</v>
      </c>
      <c r="E545" s="1">
        <f>判定処理!D547</f>
        <v>0</v>
      </c>
      <c r="F545" s="1" t="str">
        <f ca="1">判定処理!R547</f>
        <v>-</v>
      </c>
      <c r="G545" s="11" t="str">
        <f ca="1">判定処理!V547</f>
        <v>-</v>
      </c>
      <c r="H545" s="1">
        <f>判定処理!E547</f>
        <v>505</v>
      </c>
      <c r="I545" s="1">
        <f>判定処理!H547</f>
        <v>505</v>
      </c>
      <c r="J545" s="3">
        <f>判定処理!I547</f>
        <v>0.84722222222222221</v>
      </c>
      <c r="K545" s="3">
        <f>判定処理!L547</f>
        <v>0.97430555555555554</v>
      </c>
    </row>
    <row r="546" spans="1:11" x14ac:dyDescent="0.7">
      <c r="A546" s="1" t="str">
        <f ca="1">判定処理!Q548</f>
        <v>×</v>
      </c>
      <c r="B546" s="1" t="str">
        <f>判定処理!A548</f>
        <v>No.0545</v>
      </c>
      <c r="C546" s="1">
        <f>判定処理!C548</f>
        <v>5</v>
      </c>
      <c r="D546" s="1" t="str">
        <f>判定処理!B548</f>
        <v>日本海側の船上</v>
      </c>
      <c r="E546" s="1">
        <f>判定処理!D548</f>
        <v>0</v>
      </c>
      <c r="F546" s="1" t="str">
        <f ca="1">判定処理!R548</f>
        <v>-</v>
      </c>
      <c r="G546" s="11" t="str">
        <f ca="1">判定処理!V548</f>
        <v>-</v>
      </c>
      <c r="H546" s="1">
        <f>判定処理!E548</f>
        <v>606</v>
      </c>
      <c r="I546" s="1">
        <f>判定処理!H548</f>
        <v>606</v>
      </c>
      <c r="J546" s="3">
        <f>判定処理!I548</f>
        <v>0.84722222222222221</v>
      </c>
      <c r="K546" s="3">
        <f>判定処理!L548</f>
        <v>0.97430555555555554</v>
      </c>
    </row>
    <row r="547" spans="1:11" x14ac:dyDescent="0.7">
      <c r="A547" s="1" t="str">
        <f ca="1">判定処理!Q549</f>
        <v>×</v>
      </c>
      <c r="B547" s="1" t="str">
        <f>判定処理!A549</f>
        <v>No.0546</v>
      </c>
      <c r="C547" s="1">
        <f>判定処理!C549</f>
        <v>5</v>
      </c>
      <c r="D547" s="1" t="str">
        <f>判定処理!B549</f>
        <v>太平洋側の船上</v>
      </c>
      <c r="E547" s="1">
        <f>判定処理!D549</f>
        <v>0</v>
      </c>
      <c r="F547" s="1" t="str">
        <f ca="1">判定処理!R549</f>
        <v>-</v>
      </c>
      <c r="G547" s="11" t="str">
        <f ca="1">判定処理!V549</f>
        <v>-</v>
      </c>
      <c r="H547" s="1">
        <f>判定処理!E549</f>
        <v>707</v>
      </c>
      <c r="I547" s="1">
        <f>判定処理!H549</f>
        <v>707</v>
      </c>
      <c r="J547" s="3">
        <f>判定処理!I549</f>
        <v>0.84722222222222221</v>
      </c>
      <c r="K547" s="3">
        <f>判定処理!L549</f>
        <v>0.97430555555555554</v>
      </c>
    </row>
    <row r="548" spans="1:11" x14ac:dyDescent="0.7">
      <c r="A548" s="1" t="str">
        <f ca="1">判定処理!Q550</f>
        <v>×</v>
      </c>
      <c r="B548" s="1" t="str">
        <f>判定処理!A550</f>
        <v>No.0547</v>
      </c>
      <c r="C548" s="1">
        <f>判定処理!C550</f>
        <v>5</v>
      </c>
      <c r="D548" s="1" t="str">
        <f>判定処理!B550</f>
        <v>太平洋側の船上</v>
      </c>
      <c r="E548" s="1">
        <f>判定処理!D550</f>
        <v>0</v>
      </c>
      <c r="F548" s="1" t="str">
        <f ca="1">判定処理!R550</f>
        <v>-</v>
      </c>
      <c r="G548" s="11" t="str">
        <f ca="1">判定処理!V550</f>
        <v>-</v>
      </c>
      <c r="H548" s="1">
        <f>判定処理!E550</f>
        <v>808</v>
      </c>
      <c r="I548" s="1">
        <f>判定処理!H550</f>
        <v>808</v>
      </c>
      <c r="J548" s="3">
        <f>判定処理!I550</f>
        <v>0.84722222222222221</v>
      </c>
      <c r="K548" s="3">
        <f>判定処理!L550</f>
        <v>0.97430555555555554</v>
      </c>
    </row>
    <row r="549" spans="1:11" x14ac:dyDescent="0.7">
      <c r="A549" s="1" t="str">
        <f ca="1">判定処理!Q551</f>
        <v>×</v>
      </c>
      <c r="B549" s="1" t="str">
        <f>判定処理!A551</f>
        <v>No.0548</v>
      </c>
      <c r="C549" s="1">
        <f>判定処理!C551</f>
        <v>5</v>
      </c>
      <c r="D549" s="1" t="str">
        <f>判定処理!B551</f>
        <v>太平洋側の船上</v>
      </c>
      <c r="E549" s="1">
        <f>判定処理!D551</f>
        <v>0</v>
      </c>
      <c r="F549" s="1" t="str">
        <f ca="1">判定処理!R551</f>
        <v>-</v>
      </c>
      <c r="G549" s="11" t="str">
        <f ca="1">判定処理!V551</f>
        <v>-</v>
      </c>
      <c r="H549" s="1">
        <f>判定処理!E551</f>
        <v>909</v>
      </c>
      <c r="I549" s="1">
        <f>判定処理!H551</f>
        <v>909</v>
      </c>
      <c r="J549" s="3">
        <f>判定処理!I551</f>
        <v>0.84722222222222221</v>
      </c>
      <c r="K549" s="3">
        <f>判定処理!L551</f>
        <v>0.97430555555555554</v>
      </c>
    </row>
    <row r="550" spans="1:11" x14ac:dyDescent="0.7">
      <c r="A550" s="1" t="str">
        <f ca="1">判定処理!Q552</f>
        <v>×</v>
      </c>
      <c r="B550" s="1" t="str">
        <f>判定処理!A552</f>
        <v>No.0549</v>
      </c>
      <c r="C550" s="1">
        <f>判定処理!C552</f>
        <v>5</v>
      </c>
      <c r="D550" s="1" t="str">
        <f>判定処理!B552</f>
        <v>日本海側の船上</v>
      </c>
      <c r="E550" s="1">
        <f>判定処理!D552</f>
        <v>0</v>
      </c>
      <c r="F550" s="1" t="str">
        <f ca="1">判定処理!R552</f>
        <v>-</v>
      </c>
      <c r="G550" s="11" t="str">
        <f ca="1">判定処理!V552</f>
        <v>-</v>
      </c>
      <c r="H550" s="1">
        <f>判定処理!E552</f>
        <v>1010</v>
      </c>
      <c r="I550" s="1">
        <f>判定処理!H552</f>
        <v>1010</v>
      </c>
      <c r="J550" s="3">
        <f>判定処理!I552</f>
        <v>0.84722222222222221</v>
      </c>
      <c r="K550" s="3">
        <f>判定処理!L552</f>
        <v>0.97430555555555554</v>
      </c>
    </row>
    <row r="551" spans="1:11" x14ac:dyDescent="0.7">
      <c r="A551" s="1" t="str">
        <f ca="1">判定処理!Q553</f>
        <v>×</v>
      </c>
      <c r="B551" s="1" t="str">
        <f>判定処理!A553</f>
        <v>No.0550</v>
      </c>
      <c r="C551" s="1">
        <f>判定処理!C553</f>
        <v>5</v>
      </c>
      <c r="D551" s="1" t="str">
        <f>判定処理!B553</f>
        <v>日本海側の岩場</v>
      </c>
      <c r="E551" s="1">
        <f>判定処理!D553</f>
        <v>0</v>
      </c>
      <c r="F551" s="1" t="str">
        <f ca="1">判定処理!R553</f>
        <v>-</v>
      </c>
      <c r="G551" s="11" t="str">
        <f ca="1">判定処理!V553</f>
        <v>-</v>
      </c>
      <c r="H551" s="1">
        <f>判定処理!E553</f>
        <v>1101</v>
      </c>
      <c r="I551" s="1">
        <f>判定処理!H553</f>
        <v>1101</v>
      </c>
      <c r="J551" s="3">
        <f>判定処理!I553</f>
        <v>0.84722222222222221</v>
      </c>
      <c r="K551" s="3">
        <f>判定処理!L553</f>
        <v>0.97430555555555554</v>
      </c>
    </row>
    <row r="552" spans="1:11" x14ac:dyDescent="0.7">
      <c r="A552" s="1" t="str">
        <f ca="1">判定処理!Q554</f>
        <v>×</v>
      </c>
      <c r="B552" s="1" t="str">
        <f>判定処理!A554</f>
        <v>No.0551</v>
      </c>
      <c r="C552" s="1">
        <f>判定処理!C554</f>
        <v>5</v>
      </c>
      <c r="D552" s="1" t="str">
        <f>判定処理!B554</f>
        <v>日本海側の岩場</v>
      </c>
      <c r="E552" s="1">
        <f>判定処理!D554</f>
        <v>0</v>
      </c>
      <c r="F552" s="1" t="str">
        <f ca="1">判定処理!R554</f>
        <v>-</v>
      </c>
      <c r="G552" s="11" t="str">
        <f ca="1">判定処理!V554</f>
        <v>-</v>
      </c>
      <c r="H552" s="1">
        <f>判定処理!E554</f>
        <v>1111</v>
      </c>
      <c r="I552" s="1">
        <f>判定処理!H554</f>
        <v>1111</v>
      </c>
      <c r="J552" s="3">
        <f>判定処理!I554</f>
        <v>0.84722222222222221</v>
      </c>
      <c r="K552" s="3">
        <f>判定処理!L554</f>
        <v>0.97430555555555554</v>
      </c>
    </row>
    <row r="553" spans="1:11" x14ac:dyDescent="0.7">
      <c r="A553" s="1" t="str">
        <f ca="1">判定処理!Q555</f>
        <v>×</v>
      </c>
      <c r="B553" s="1" t="str">
        <f>判定処理!A555</f>
        <v>No.0552</v>
      </c>
      <c r="C553" s="1">
        <f>判定処理!C555</f>
        <v>5</v>
      </c>
      <c r="D553" s="1" t="str">
        <f>判定処理!B555</f>
        <v>日本海側の岩場</v>
      </c>
      <c r="E553" s="1">
        <f>判定処理!D555</f>
        <v>0</v>
      </c>
      <c r="F553" s="1" t="str">
        <f ca="1">判定処理!R555</f>
        <v>-</v>
      </c>
      <c r="G553" s="11" t="str">
        <f ca="1">判定処理!V555</f>
        <v>-</v>
      </c>
      <c r="H553" s="1">
        <f>判定処理!E555</f>
        <v>1212</v>
      </c>
      <c r="I553" s="1">
        <f>判定処理!H555</f>
        <v>1212</v>
      </c>
      <c r="J553" s="3">
        <f>判定処理!I555</f>
        <v>0.84722222222222221</v>
      </c>
      <c r="K553" s="3">
        <f>判定処理!L555</f>
        <v>0.97430555555555554</v>
      </c>
    </row>
    <row r="554" spans="1:11" x14ac:dyDescent="0.7">
      <c r="A554" s="1" t="str">
        <f ca="1">判定処理!Q556</f>
        <v>×</v>
      </c>
      <c r="B554" s="1" t="str">
        <f>判定処理!A556</f>
        <v>No.0553</v>
      </c>
      <c r="C554" s="1">
        <f>判定処理!C556</f>
        <v>5</v>
      </c>
      <c r="D554" s="1" t="str">
        <f>判定処理!B556</f>
        <v>日本海側の岩場</v>
      </c>
      <c r="E554" s="1">
        <f>判定処理!D556</f>
        <v>0</v>
      </c>
      <c r="F554" s="1" t="str">
        <f ca="1">判定処理!R556</f>
        <v>-</v>
      </c>
      <c r="G554" s="11" t="str">
        <f ca="1">判定処理!V556</f>
        <v>-</v>
      </c>
      <c r="H554" s="1">
        <f>判定処理!E556</f>
        <v>101</v>
      </c>
      <c r="I554" s="1">
        <f>判定処理!H556</f>
        <v>101</v>
      </c>
      <c r="J554" s="3">
        <f>判定処理!I556</f>
        <v>0.84722222222222221</v>
      </c>
      <c r="K554" s="3">
        <f>判定処理!L556</f>
        <v>0.97430555555555554</v>
      </c>
    </row>
    <row r="555" spans="1:11" x14ac:dyDescent="0.7">
      <c r="A555" s="1" t="str">
        <f ca="1">判定処理!Q557</f>
        <v>×</v>
      </c>
      <c r="B555" s="1" t="str">
        <f>判定処理!A557</f>
        <v>No.0554</v>
      </c>
      <c r="C555" s="1">
        <f>判定処理!C557</f>
        <v>5</v>
      </c>
      <c r="D555" s="1" t="str">
        <f>判定処理!B557</f>
        <v>日本海側の岩場</v>
      </c>
      <c r="E555" s="1">
        <f>判定処理!D557</f>
        <v>0</v>
      </c>
      <c r="F555" s="1" t="str">
        <f ca="1">判定処理!R557</f>
        <v>-</v>
      </c>
      <c r="G555" s="11" t="str">
        <f ca="1">判定処理!V557</f>
        <v>-</v>
      </c>
      <c r="H555" s="1">
        <f>判定処理!E557</f>
        <v>111</v>
      </c>
      <c r="I555" s="1">
        <f>判定処理!H557</f>
        <v>111</v>
      </c>
      <c r="J555" s="3">
        <f>判定処理!I557</f>
        <v>0.84722222222222221</v>
      </c>
      <c r="K555" s="3">
        <f>判定処理!L557</f>
        <v>0.97430555555555554</v>
      </c>
    </row>
    <row r="556" spans="1:11" x14ac:dyDescent="0.7">
      <c r="A556" s="1" t="str">
        <f ca="1">判定処理!Q558</f>
        <v>×</v>
      </c>
      <c r="B556" s="1" t="str">
        <f>判定処理!A558</f>
        <v>No.0555</v>
      </c>
      <c r="C556" s="1">
        <f>判定処理!C558</f>
        <v>5</v>
      </c>
      <c r="D556" s="1" t="str">
        <f>判定処理!B558</f>
        <v>日本海側の岩場</v>
      </c>
      <c r="E556" s="1">
        <f>判定処理!D558</f>
        <v>0</v>
      </c>
      <c r="F556" s="1" t="str">
        <f ca="1">判定処理!R558</f>
        <v>-</v>
      </c>
      <c r="G556" s="11" t="str">
        <f ca="1">判定処理!V558</f>
        <v>-</v>
      </c>
      <c r="H556" s="1">
        <f>判定処理!E558</f>
        <v>202</v>
      </c>
      <c r="I556" s="1">
        <f>判定処理!H558</f>
        <v>202</v>
      </c>
      <c r="J556" s="3">
        <f>判定処理!I558</f>
        <v>0.84722222222222221</v>
      </c>
      <c r="K556" s="3">
        <f>判定処理!L558</f>
        <v>0.97430555555555554</v>
      </c>
    </row>
    <row r="557" spans="1:11" x14ac:dyDescent="0.7">
      <c r="A557" s="1" t="str">
        <f ca="1">判定処理!Q559</f>
        <v>×</v>
      </c>
      <c r="B557" s="1" t="str">
        <f>判定処理!A559</f>
        <v>No.0556</v>
      </c>
      <c r="C557" s="1">
        <f>判定処理!C559</f>
        <v>5</v>
      </c>
      <c r="D557" s="1" t="str">
        <f>判定処理!B559</f>
        <v>日本海側の岩場</v>
      </c>
      <c r="E557" s="1">
        <f>判定処理!D559</f>
        <v>0</v>
      </c>
      <c r="F557" s="1" t="str">
        <f ca="1">判定処理!R559</f>
        <v>-</v>
      </c>
      <c r="G557" s="11" t="str">
        <f ca="1">判定処理!V559</f>
        <v>-</v>
      </c>
      <c r="H557" s="1">
        <f>判定処理!E559</f>
        <v>222</v>
      </c>
      <c r="I557" s="1">
        <f>判定処理!H559</f>
        <v>222</v>
      </c>
      <c r="J557" s="3">
        <f>判定処理!I559</f>
        <v>0.84722222222222221</v>
      </c>
      <c r="K557" s="3">
        <f>判定処理!L559</f>
        <v>0.97430555555555554</v>
      </c>
    </row>
    <row r="558" spans="1:11" x14ac:dyDescent="0.7">
      <c r="A558" s="1" t="str">
        <f ca="1">判定処理!Q560</f>
        <v>×</v>
      </c>
      <c r="B558" s="1" t="str">
        <f>判定処理!A560</f>
        <v>No.0557</v>
      </c>
      <c r="C558" s="1">
        <f>判定処理!C560</f>
        <v>5</v>
      </c>
      <c r="D558" s="1" t="str">
        <f>判定処理!B560</f>
        <v>日本海側の岩場</v>
      </c>
      <c r="E558" s="1">
        <f>判定処理!D560</f>
        <v>0</v>
      </c>
      <c r="F558" s="1" t="str">
        <f ca="1">判定処理!R560</f>
        <v>-</v>
      </c>
      <c r="G558" s="11" t="str">
        <f ca="1">判定処理!V560</f>
        <v>-</v>
      </c>
      <c r="H558" s="1">
        <f>判定処理!E560</f>
        <v>303</v>
      </c>
      <c r="I558" s="1">
        <f>判定処理!H560</f>
        <v>303</v>
      </c>
      <c r="J558" s="3">
        <f>判定処理!I560</f>
        <v>0.84722222222222221</v>
      </c>
      <c r="K558" s="3">
        <f>判定処理!L560</f>
        <v>0.97430555555555554</v>
      </c>
    </row>
    <row r="559" spans="1:11" x14ac:dyDescent="0.7">
      <c r="A559" s="1" t="str">
        <f ca="1">判定処理!Q561</f>
        <v>×</v>
      </c>
      <c r="B559" s="1" t="str">
        <f>判定処理!A561</f>
        <v>No.0558</v>
      </c>
      <c r="C559" s="1">
        <f>判定処理!C561</f>
        <v>5</v>
      </c>
      <c r="D559" s="1" t="str">
        <f>判定処理!B561</f>
        <v>太平洋側の船上</v>
      </c>
      <c r="E559" s="1">
        <f>判定処理!D561</f>
        <v>0</v>
      </c>
      <c r="F559" s="1" t="str">
        <f ca="1">判定処理!R561</f>
        <v>-</v>
      </c>
      <c r="G559" s="11" t="str">
        <f ca="1">判定処理!V561</f>
        <v>-</v>
      </c>
      <c r="H559" s="1">
        <f>判定処理!E561</f>
        <v>404</v>
      </c>
      <c r="I559" s="1">
        <f>判定処理!H561</f>
        <v>404</v>
      </c>
      <c r="J559" s="3">
        <f>判定処理!I561</f>
        <v>0.84722222222222221</v>
      </c>
      <c r="K559" s="3">
        <f>判定処理!L561</f>
        <v>0.97430555555555554</v>
      </c>
    </row>
    <row r="560" spans="1:11" x14ac:dyDescent="0.7">
      <c r="A560" s="1" t="str">
        <f ca="1">判定処理!Q562</f>
        <v>×</v>
      </c>
      <c r="B560" s="1" t="str">
        <f>判定処理!A562</f>
        <v>No.0559</v>
      </c>
      <c r="C560" s="1">
        <f>判定処理!C562</f>
        <v>5</v>
      </c>
      <c r="D560" s="1" t="str">
        <f>判定処理!B562</f>
        <v>太平洋側の船上</v>
      </c>
      <c r="E560" s="1">
        <f>判定処理!D562</f>
        <v>0</v>
      </c>
      <c r="F560" s="1" t="str">
        <f ca="1">判定処理!R562</f>
        <v>-</v>
      </c>
      <c r="G560" s="11" t="str">
        <f ca="1">判定処理!V562</f>
        <v>-</v>
      </c>
      <c r="H560" s="1">
        <f>判定処理!E562</f>
        <v>505</v>
      </c>
      <c r="I560" s="1">
        <f>判定処理!H562</f>
        <v>505</v>
      </c>
      <c r="J560" s="3">
        <f>判定処理!I562</f>
        <v>0.84722222222222221</v>
      </c>
      <c r="K560" s="3">
        <f>判定処理!L562</f>
        <v>0.97430555555555554</v>
      </c>
    </row>
    <row r="561" spans="1:11" x14ac:dyDescent="0.7">
      <c r="A561" s="1" t="str">
        <f ca="1">判定処理!Q563</f>
        <v>×</v>
      </c>
      <c r="B561" s="1" t="str">
        <f>判定処理!A563</f>
        <v>No.0560</v>
      </c>
      <c r="C561" s="1">
        <f>判定処理!C563</f>
        <v>5</v>
      </c>
      <c r="D561" s="1" t="str">
        <f>判定処理!B563</f>
        <v>太平洋側の船上</v>
      </c>
      <c r="E561" s="1">
        <f>判定処理!D563</f>
        <v>0</v>
      </c>
      <c r="F561" s="1" t="str">
        <f ca="1">判定処理!R563</f>
        <v>-</v>
      </c>
      <c r="G561" s="11" t="str">
        <f ca="1">判定処理!V563</f>
        <v>-</v>
      </c>
      <c r="H561" s="1">
        <f>判定処理!E563</f>
        <v>606</v>
      </c>
      <c r="I561" s="1">
        <f>判定処理!H563</f>
        <v>606</v>
      </c>
      <c r="J561" s="3">
        <f>判定処理!I563</f>
        <v>0.84722222222222221</v>
      </c>
      <c r="K561" s="3">
        <f>判定処理!L563</f>
        <v>0.97430555555555554</v>
      </c>
    </row>
    <row r="562" spans="1:11" x14ac:dyDescent="0.7">
      <c r="A562" s="1" t="str">
        <f ca="1">判定処理!Q564</f>
        <v>×</v>
      </c>
      <c r="B562" s="1" t="str">
        <f>判定処理!A564</f>
        <v>No.0561</v>
      </c>
      <c r="C562" s="1">
        <f>判定処理!C564</f>
        <v>5</v>
      </c>
      <c r="D562" s="1" t="str">
        <f>判定処理!B564</f>
        <v>日本海側の岩場</v>
      </c>
      <c r="E562" s="1">
        <f>判定処理!D564</f>
        <v>0</v>
      </c>
      <c r="F562" s="1" t="str">
        <f ca="1">判定処理!R564</f>
        <v>-</v>
      </c>
      <c r="G562" s="11" t="str">
        <f ca="1">判定処理!V564</f>
        <v>-</v>
      </c>
      <c r="H562" s="1">
        <f>判定処理!E564</f>
        <v>707</v>
      </c>
      <c r="I562" s="1">
        <f>判定処理!H564</f>
        <v>707</v>
      </c>
      <c r="J562" s="3">
        <f>判定処理!I564</f>
        <v>0.84722222222222221</v>
      </c>
      <c r="K562" s="3">
        <f>判定処理!L564</f>
        <v>0.97430555555555554</v>
      </c>
    </row>
    <row r="563" spans="1:11" x14ac:dyDescent="0.7">
      <c r="A563" s="1" t="str">
        <f ca="1">判定処理!Q565</f>
        <v>×</v>
      </c>
      <c r="B563" s="1" t="str">
        <f>判定処理!A565</f>
        <v>No.0562</v>
      </c>
      <c r="C563" s="1">
        <f>判定処理!C565</f>
        <v>5</v>
      </c>
      <c r="D563" s="1" t="str">
        <f>判定処理!B565</f>
        <v>日本海側の岩場</v>
      </c>
      <c r="E563" s="1">
        <f>判定処理!D565</f>
        <v>0</v>
      </c>
      <c r="F563" s="1" t="str">
        <f ca="1">判定処理!R565</f>
        <v>-</v>
      </c>
      <c r="G563" s="11" t="str">
        <f ca="1">判定処理!V565</f>
        <v>-</v>
      </c>
      <c r="H563" s="1">
        <f>判定処理!E565</f>
        <v>808</v>
      </c>
      <c r="I563" s="1">
        <f>判定処理!H565</f>
        <v>808</v>
      </c>
      <c r="J563" s="3">
        <f>判定処理!I565</f>
        <v>0.84722222222222221</v>
      </c>
      <c r="K563" s="3">
        <f>判定処理!L565</f>
        <v>0.97430555555555554</v>
      </c>
    </row>
    <row r="564" spans="1:11" x14ac:dyDescent="0.7">
      <c r="A564" s="1" t="str">
        <f ca="1">判定処理!Q566</f>
        <v>×</v>
      </c>
      <c r="B564" s="1" t="str">
        <f>判定処理!A566</f>
        <v>No.0563</v>
      </c>
      <c r="C564" s="1">
        <f>判定処理!C566</f>
        <v>5</v>
      </c>
      <c r="D564" s="1" t="str">
        <f>判定処理!B566</f>
        <v>日本海側の岩場</v>
      </c>
      <c r="E564" s="1">
        <f>判定処理!D566</f>
        <v>0</v>
      </c>
      <c r="F564" s="1" t="str">
        <f ca="1">判定処理!R566</f>
        <v>-</v>
      </c>
      <c r="G564" s="11" t="str">
        <f ca="1">判定処理!V566</f>
        <v>-</v>
      </c>
      <c r="H564" s="1">
        <f>判定処理!E566</f>
        <v>909</v>
      </c>
      <c r="I564" s="1">
        <f>判定処理!H566</f>
        <v>909</v>
      </c>
      <c r="J564" s="3">
        <f>判定処理!I566</f>
        <v>0.84722222222222221</v>
      </c>
      <c r="K564" s="3">
        <f>判定処理!L566</f>
        <v>0.97430555555555554</v>
      </c>
    </row>
    <row r="565" spans="1:11" x14ac:dyDescent="0.7">
      <c r="A565" s="1" t="str">
        <f ca="1">判定処理!Q567</f>
        <v>×</v>
      </c>
      <c r="B565" s="1" t="str">
        <f>判定処理!A567</f>
        <v>No.0564</v>
      </c>
      <c r="C565" s="1">
        <f>判定処理!C567</f>
        <v>5</v>
      </c>
      <c r="D565" s="1" t="str">
        <f>判定処理!B567</f>
        <v>日本海側の岩場</v>
      </c>
      <c r="E565" s="1">
        <f>判定処理!D567</f>
        <v>0</v>
      </c>
      <c r="F565" s="1" t="str">
        <f ca="1">判定処理!R567</f>
        <v>-</v>
      </c>
      <c r="G565" s="11" t="str">
        <f ca="1">判定処理!V567</f>
        <v>-</v>
      </c>
      <c r="H565" s="1">
        <f>判定処理!E567</f>
        <v>1010</v>
      </c>
      <c r="I565" s="1">
        <f>判定処理!H567</f>
        <v>1010</v>
      </c>
      <c r="J565" s="3">
        <f>判定処理!I567</f>
        <v>0.84722222222222221</v>
      </c>
      <c r="K565" s="3">
        <f>判定処理!L567</f>
        <v>0.97430555555555554</v>
      </c>
    </row>
    <row r="566" spans="1:11" x14ac:dyDescent="0.7">
      <c r="A566" s="1" t="str">
        <f ca="1">判定処理!Q568</f>
        <v>×</v>
      </c>
      <c r="B566" s="1" t="str">
        <f>判定処理!A568</f>
        <v>No.0565</v>
      </c>
      <c r="C566" s="1">
        <f>判定処理!C568</f>
        <v>5</v>
      </c>
      <c r="D566" s="1" t="str">
        <f>判定処理!B568</f>
        <v>日本海側の岩場</v>
      </c>
      <c r="E566" s="1">
        <f>判定処理!D568</f>
        <v>0</v>
      </c>
      <c r="F566" s="1" t="str">
        <f ca="1">判定処理!R568</f>
        <v>-</v>
      </c>
      <c r="G566" s="11" t="str">
        <f ca="1">判定処理!V568</f>
        <v>-</v>
      </c>
      <c r="H566" s="1">
        <f>判定処理!E568</f>
        <v>1101</v>
      </c>
      <c r="I566" s="1">
        <f>判定処理!H568</f>
        <v>1101</v>
      </c>
      <c r="J566" s="3">
        <f>判定処理!I568</f>
        <v>0.84722222222222221</v>
      </c>
      <c r="K566" s="3">
        <f>判定処理!L568</f>
        <v>0.97430555555555554</v>
      </c>
    </row>
    <row r="567" spans="1:11" x14ac:dyDescent="0.7">
      <c r="A567" s="1" t="str">
        <f ca="1">判定処理!Q569</f>
        <v>×</v>
      </c>
      <c r="B567" s="1" t="str">
        <f>判定処理!A569</f>
        <v>No.0566</v>
      </c>
      <c r="C567" s="1">
        <f>判定処理!C569</f>
        <v>5</v>
      </c>
      <c r="D567" s="1" t="str">
        <f>判定処理!B569</f>
        <v>日本海側の岩場</v>
      </c>
      <c r="E567" s="1">
        <f>判定処理!D569</f>
        <v>0</v>
      </c>
      <c r="F567" s="1" t="str">
        <f ca="1">判定処理!R569</f>
        <v>-</v>
      </c>
      <c r="G567" s="11" t="str">
        <f ca="1">判定処理!V569</f>
        <v>-</v>
      </c>
      <c r="H567" s="1">
        <f>判定処理!E569</f>
        <v>1111</v>
      </c>
      <c r="I567" s="1">
        <f>判定処理!H569</f>
        <v>1111</v>
      </c>
      <c r="J567" s="3">
        <f>判定処理!I569</f>
        <v>0.84722222222222221</v>
      </c>
      <c r="K567" s="3">
        <f>判定処理!L569</f>
        <v>0.97430555555555554</v>
      </c>
    </row>
    <row r="568" spans="1:11" x14ac:dyDescent="0.7">
      <c r="A568" s="1" t="str">
        <f ca="1">判定処理!Q570</f>
        <v>×</v>
      </c>
      <c r="B568" s="1" t="str">
        <f>判定処理!A570</f>
        <v>No.0567</v>
      </c>
      <c r="C568" s="1">
        <f>判定処理!C570</f>
        <v>5</v>
      </c>
      <c r="D568" s="1" t="str">
        <f>判定処理!B570</f>
        <v>太平洋側の船上</v>
      </c>
      <c r="E568" s="1">
        <f>判定処理!D570</f>
        <v>0</v>
      </c>
      <c r="F568" s="1" t="str">
        <f ca="1">判定処理!R570</f>
        <v>-</v>
      </c>
      <c r="G568" s="11" t="str">
        <f ca="1">判定処理!V570</f>
        <v>-</v>
      </c>
      <c r="H568" s="1">
        <f>判定処理!E570</f>
        <v>1212</v>
      </c>
      <c r="I568" s="1">
        <f>判定処理!H570</f>
        <v>1212</v>
      </c>
      <c r="J568" s="3">
        <f>判定処理!I570</f>
        <v>0.84722222222222221</v>
      </c>
      <c r="K568" s="3">
        <f>判定処理!L570</f>
        <v>0.97430555555555554</v>
      </c>
    </row>
    <row r="569" spans="1:11" x14ac:dyDescent="0.7">
      <c r="A569" s="1" t="str">
        <f ca="1">判定処理!Q571</f>
        <v>×</v>
      </c>
      <c r="B569" s="1" t="str">
        <f>判定処理!A571</f>
        <v>No.0568</v>
      </c>
      <c r="C569" s="1">
        <f>判定処理!C571</f>
        <v>5</v>
      </c>
      <c r="D569" s="1" t="str">
        <f>判定処理!B571</f>
        <v>日本海側の岩場</v>
      </c>
      <c r="E569" s="1">
        <f>判定処理!D571</f>
        <v>0</v>
      </c>
      <c r="F569" s="1" t="str">
        <f ca="1">判定処理!R571</f>
        <v>-</v>
      </c>
      <c r="G569" s="11" t="str">
        <f ca="1">判定処理!V571</f>
        <v>-</v>
      </c>
      <c r="H569" s="1">
        <f>判定処理!E571</f>
        <v>101</v>
      </c>
      <c r="I569" s="1">
        <f>判定処理!H571</f>
        <v>101</v>
      </c>
      <c r="J569" s="3">
        <f>判定処理!I571</f>
        <v>0.84722222222222221</v>
      </c>
      <c r="K569" s="3">
        <f>判定処理!L571</f>
        <v>0.97430555555555554</v>
      </c>
    </row>
    <row r="570" spans="1:11" x14ac:dyDescent="0.7">
      <c r="A570" s="1" t="str">
        <f ca="1">判定処理!Q572</f>
        <v>×</v>
      </c>
      <c r="B570" s="1" t="str">
        <f>判定処理!A572</f>
        <v>No.0569</v>
      </c>
      <c r="C570" s="1">
        <f>判定処理!C572</f>
        <v>5</v>
      </c>
      <c r="D570" s="1" t="str">
        <f>判定処理!B572</f>
        <v>日本海側の岩場</v>
      </c>
      <c r="E570" s="1">
        <f>判定処理!D572</f>
        <v>0</v>
      </c>
      <c r="F570" s="1" t="str">
        <f ca="1">判定処理!R572</f>
        <v>-</v>
      </c>
      <c r="G570" s="11" t="str">
        <f ca="1">判定処理!V572</f>
        <v>-</v>
      </c>
      <c r="H570" s="1">
        <f>判定処理!E572</f>
        <v>111</v>
      </c>
      <c r="I570" s="1">
        <f>判定処理!H572</f>
        <v>111</v>
      </c>
      <c r="J570" s="3">
        <f>判定処理!I572</f>
        <v>0.84722222222222221</v>
      </c>
      <c r="K570" s="3">
        <f>判定処理!L572</f>
        <v>0.97430555555555554</v>
      </c>
    </row>
    <row r="571" spans="1:11" x14ac:dyDescent="0.7">
      <c r="A571" s="1" t="str">
        <f ca="1">判定処理!Q573</f>
        <v>×</v>
      </c>
      <c r="B571" s="1" t="str">
        <f>判定処理!A573</f>
        <v>No.0570</v>
      </c>
      <c r="C571" s="1">
        <f>判定処理!C573</f>
        <v>5</v>
      </c>
      <c r="D571" s="1" t="str">
        <f>判定処理!B573</f>
        <v>日本海側の岩場</v>
      </c>
      <c r="E571" s="1">
        <f>判定処理!D573</f>
        <v>0</v>
      </c>
      <c r="F571" s="1" t="str">
        <f ca="1">判定処理!R573</f>
        <v>-</v>
      </c>
      <c r="G571" s="11" t="str">
        <f ca="1">判定処理!V573</f>
        <v>-</v>
      </c>
      <c r="H571" s="1">
        <f>判定処理!E573</f>
        <v>202</v>
      </c>
      <c r="I571" s="1">
        <f>判定処理!H573</f>
        <v>202</v>
      </c>
      <c r="J571" s="3">
        <f>判定処理!I573</f>
        <v>0.84722222222222221</v>
      </c>
      <c r="K571" s="3">
        <f>判定処理!L573</f>
        <v>0.97430555555555554</v>
      </c>
    </row>
    <row r="572" spans="1:11" x14ac:dyDescent="0.7">
      <c r="A572" s="1" t="str">
        <f ca="1">判定処理!Q574</f>
        <v>×</v>
      </c>
      <c r="B572" s="1" t="str">
        <f>判定処理!A574</f>
        <v>No.0571</v>
      </c>
      <c r="C572" s="1">
        <f>判定処理!C574</f>
        <v>5</v>
      </c>
      <c r="D572" s="1" t="str">
        <f>判定処理!B574</f>
        <v>日本海側の岩場</v>
      </c>
      <c r="E572" s="1">
        <f>判定処理!D574</f>
        <v>0</v>
      </c>
      <c r="F572" s="1" t="str">
        <f ca="1">判定処理!R574</f>
        <v>-</v>
      </c>
      <c r="G572" s="11" t="str">
        <f ca="1">判定処理!V574</f>
        <v>-</v>
      </c>
      <c r="H572" s="1">
        <f>判定処理!E574</f>
        <v>222</v>
      </c>
      <c r="I572" s="1">
        <f>判定処理!H574</f>
        <v>222</v>
      </c>
      <c r="J572" s="3">
        <f>判定処理!I574</f>
        <v>0.84722222222222221</v>
      </c>
      <c r="K572" s="3">
        <f>判定処理!L574</f>
        <v>0.97430555555555554</v>
      </c>
    </row>
    <row r="573" spans="1:11" x14ac:dyDescent="0.7">
      <c r="A573" s="1" t="str">
        <f ca="1">判定処理!Q575</f>
        <v>×</v>
      </c>
      <c r="B573" s="1" t="str">
        <f>判定処理!A575</f>
        <v>No.0572</v>
      </c>
      <c r="C573" s="1">
        <f>判定処理!C575</f>
        <v>5</v>
      </c>
      <c r="D573" s="1" t="str">
        <f>判定処理!B575</f>
        <v>日本海側の岩場</v>
      </c>
      <c r="E573" s="1">
        <f>判定処理!D575</f>
        <v>0</v>
      </c>
      <c r="F573" s="1" t="str">
        <f ca="1">判定処理!R575</f>
        <v>-</v>
      </c>
      <c r="G573" s="11" t="str">
        <f ca="1">判定処理!V575</f>
        <v>-</v>
      </c>
      <c r="H573" s="1">
        <f>判定処理!E575</f>
        <v>303</v>
      </c>
      <c r="I573" s="1">
        <f>判定処理!H575</f>
        <v>303</v>
      </c>
      <c r="J573" s="3">
        <f>判定処理!I575</f>
        <v>0.84722222222222221</v>
      </c>
      <c r="K573" s="3">
        <f>判定処理!L575</f>
        <v>0.97430555555555554</v>
      </c>
    </row>
    <row r="574" spans="1:11" x14ac:dyDescent="0.7">
      <c r="A574" s="1" t="str">
        <f ca="1">判定処理!Q576</f>
        <v>×</v>
      </c>
      <c r="B574" s="1" t="str">
        <f>判定処理!A576</f>
        <v>No.0573</v>
      </c>
      <c r="C574" s="1">
        <f>判定処理!C576</f>
        <v>5</v>
      </c>
      <c r="D574" s="1" t="str">
        <f>判定処理!B576</f>
        <v>日本海側の岩場</v>
      </c>
      <c r="E574" s="1">
        <f>判定処理!D576</f>
        <v>0</v>
      </c>
      <c r="F574" s="1" t="str">
        <f ca="1">判定処理!R576</f>
        <v>-</v>
      </c>
      <c r="G574" s="11" t="str">
        <f ca="1">判定処理!V576</f>
        <v>-</v>
      </c>
      <c r="H574" s="1">
        <f>判定処理!E576</f>
        <v>404</v>
      </c>
      <c r="I574" s="1">
        <f>判定処理!H576</f>
        <v>404</v>
      </c>
      <c r="J574" s="3">
        <f>判定処理!I576</f>
        <v>0.84722222222222221</v>
      </c>
      <c r="K574" s="3">
        <f>判定処理!L576</f>
        <v>0.97430555555555554</v>
      </c>
    </row>
    <row r="575" spans="1:11" x14ac:dyDescent="0.7">
      <c r="A575" s="1" t="str">
        <f ca="1">判定処理!Q577</f>
        <v>×</v>
      </c>
      <c r="B575" s="1" t="str">
        <f>判定処理!A577</f>
        <v>No.0574</v>
      </c>
      <c r="C575" s="1">
        <f>判定処理!C577</f>
        <v>5</v>
      </c>
      <c r="D575" s="1" t="str">
        <f>判定処理!B577</f>
        <v>日本海側の岩場</v>
      </c>
      <c r="E575" s="1">
        <f>判定処理!D577</f>
        <v>0</v>
      </c>
      <c r="F575" s="1" t="str">
        <f ca="1">判定処理!R577</f>
        <v>-</v>
      </c>
      <c r="G575" s="11" t="str">
        <f ca="1">判定処理!V577</f>
        <v>-</v>
      </c>
      <c r="H575" s="1">
        <f>判定処理!E577</f>
        <v>505</v>
      </c>
      <c r="I575" s="1">
        <f>判定処理!H577</f>
        <v>505</v>
      </c>
      <c r="J575" s="3">
        <f>判定処理!I577</f>
        <v>0.84722222222222221</v>
      </c>
      <c r="K575" s="3">
        <f>判定処理!L577</f>
        <v>0.97430555555555554</v>
      </c>
    </row>
    <row r="576" spans="1:11" x14ac:dyDescent="0.7">
      <c r="A576" s="1" t="str">
        <f ca="1">判定処理!Q578</f>
        <v>×</v>
      </c>
      <c r="B576" s="1" t="str">
        <f>判定処理!A578</f>
        <v>No.0575</v>
      </c>
      <c r="C576" s="1">
        <f>判定処理!C578</f>
        <v>5</v>
      </c>
      <c r="D576" s="1" t="str">
        <f>判定処理!B578</f>
        <v>日本海側の岩場</v>
      </c>
      <c r="E576" s="1">
        <f>判定処理!D578</f>
        <v>0</v>
      </c>
      <c r="F576" s="1" t="str">
        <f ca="1">判定処理!R578</f>
        <v>-</v>
      </c>
      <c r="G576" s="11" t="str">
        <f ca="1">判定処理!V578</f>
        <v>-</v>
      </c>
      <c r="H576" s="1">
        <f>判定処理!E578</f>
        <v>606</v>
      </c>
      <c r="I576" s="1">
        <f>判定処理!H578</f>
        <v>606</v>
      </c>
      <c r="J576" s="3">
        <f>判定処理!I578</f>
        <v>0.84722222222222221</v>
      </c>
      <c r="K576" s="3">
        <f>判定処理!L578</f>
        <v>0.97430555555555554</v>
      </c>
    </row>
    <row r="577" spans="1:11" x14ac:dyDescent="0.7">
      <c r="A577" s="1" t="str">
        <f ca="1">判定処理!Q579</f>
        <v>×</v>
      </c>
      <c r="B577" s="1" t="str">
        <f>判定処理!A579</f>
        <v>No.0576</v>
      </c>
      <c r="C577" s="1">
        <f>判定処理!C579</f>
        <v>5</v>
      </c>
      <c r="D577" s="1" t="str">
        <f>判定処理!B579</f>
        <v>日本海側の岩場</v>
      </c>
      <c r="E577" s="1">
        <f>判定処理!D579</f>
        <v>0</v>
      </c>
      <c r="F577" s="1" t="str">
        <f ca="1">判定処理!R579</f>
        <v>-</v>
      </c>
      <c r="G577" s="11" t="str">
        <f ca="1">判定処理!V579</f>
        <v>-</v>
      </c>
      <c r="H577" s="1">
        <f>判定処理!E579</f>
        <v>707</v>
      </c>
      <c r="I577" s="1">
        <f>判定処理!H579</f>
        <v>707</v>
      </c>
      <c r="J577" s="3">
        <f>判定処理!I579</f>
        <v>0.84722222222222221</v>
      </c>
      <c r="K577" s="3">
        <f>判定処理!L579</f>
        <v>0.97430555555555554</v>
      </c>
    </row>
    <row r="578" spans="1:11" x14ac:dyDescent="0.7">
      <c r="A578" s="1" t="str">
        <f ca="1">判定処理!Q580</f>
        <v>×</v>
      </c>
      <c r="B578" s="1" t="str">
        <f>判定処理!A580</f>
        <v>No.0577</v>
      </c>
      <c r="C578" s="1">
        <f>判定処理!C580</f>
        <v>5</v>
      </c>
      <c r="D578" s="1" t="str">
        <f>判定処理!B580</f>
        <v>太平洋側の南の島</v>
      </c>
      <c r="E578" s="1">
        <f>判定処理!D580</f>
        <v>0</v>
      </c>
      <c r="F578" s="1" t="str">
        <f ca="1">判定処理!R580</f>
        <v>-</v>
      </c>
      <c r="G578" s="11" t="str">
        <f ca="1">判定処理!V580</f>
        <v>-</v>
      </c>
      <c r="H578" s="1">
        <f>判定処理!E580</f>
        <v>808</v>
      </c>
      <c r="I578" s="1">
        <f>判定処理!H580</f>
        <v>808</v>
      </c>
      <c r="J578" s="3">
        <f>判定処理!I580</f>
        <v>0.84722222222222221</v>
      </c>
      <c r="K578" s="3">
        <f>判定処理!L580</f>
        <v>0.97430555555555554</v>
      </c>
    </row>
    <row r="579" spans="1:11" x14ac:dyDescent="0.7">
      <c r="A579" s="1" t="str">
        <f ca="1">判定処理!Q581</f>
        <v>×</v>
      </c>
      <c r="B579" s="1" t="str">
        <f>判定処理!A581</f>
        <v>No.0578</v>
      </c>
      <c r="C579" s="1">
        <f>判定処理!C581</f>
        <v>5</v>
      </c>
      <c r="D579" s="1" t="str">
        <f>判定処理!B581</f>
        <v>太平洋側の南の島</v>
      </c>
      <c r="E579" s="1">
        <f>判定処理!D581</f>
        <v>0</v>
      </c>
      <c r="F579" s="1" t="str">
        <f ca="1">判定処理!R581</f>
        <v>-</v>
      </c>
      <c r="G579" s="11" t="str">
        <f ca="1">判定処理!V581</f>
        <v>-</v>
      </c>
      <c r="H579" s="1">
        <f>判定処理!E581</f>
        <v>909</v>
      </c>
      <c r="I579" s="1">
        <f>判定処理!H581</f>
        <v>909</v>
      </c>
      <c r="J579" s="3">
        <f>判定処理!I581</f>
        <v>0.84722222222222221</v>
      </c>
      <c r="K579" s="3">
        <f>判定処理!L581</f>
        <v>0.97430555555555554</v>
      </c>
    </row>
    <row r="580" spans="1:11" x14ac:dyDescent="0.7">
      <c r="A580" s="1" t="str">
        <f ca="1">判定処理!Q582</f>
        <v>×</v>
      </c>
      <c r="B580" s="1" t="str">
        <f>判定処理!A582</f>
        <v>No.0579</v>
      </c>
      <c r="C580" s="1">
        <f>判定処理!C582</f>
        <v>5</v>
      </c>
      <c r="D580" s="1" t="str">
        <f>判定処理!B582</f>
        <v>太平洋側の南の島</v>
      </c>
      <c r="E580" s="1">
        <f>判定処理!D582</f>
        <v>0</v>
      </c>
      <c r="F580" s="1" t="str">
        <f ca="1">判定処理!R582</f>
        <v>-</v>
      </c>
      <c r="G580" s="11" t="str">
        <f ca="1">判定処理!V582</f>
        <v>-</v>
      </c>
      <c r="H580" s="1">
        <f>判定処理!E582</f>
        <v>1010</v>
      </c>
      <c r="I580" s="1">
        <f>判定処理!H582</f>
        <v>1010</v>
      </c>
      <c r="J580" s="3">
        <f>判定処理!I582</f>
        <v>0.84722222222222221</v>
      </c>
      <c r="K580" s="3">
        <f>判定処理!L582</f>
        <v>0.97430555555555554</v>
      </c>
    </row>
    <row r="581" spans="1:11" x14ac:dyDescent="0.7">
      <c r="A581" s="1" t="str">
        <f ca="1">判定処理!Q583</f>
        <v>×</v>
      </c>
      <c r="B581" s="1" t="str">
        <f>判定処理!A583</f>
        <v>No.0580</v>
      </c>
      <c r="C581" s="1">
        <f>判定処理!C583</f>
        <v>5</v>
      </c>
      <c r="D581" s="1" t="str">
        <f>判定処理!B583</f>
        <v>太平洋側の南の島</v>
      </c>
      <c r="E581" s="1">
        <f>判定処理!D583</f>
        <v>0</v>
      </c>
      <c r="F581" s="1" t="str">
        <f ca="1">判定処理!R583</f>
        <v>-</v>
      </c>
      <c r="G581" s="11" t="str">
        <f ca="1">判定処理!V583</f>
        <v>-</v>
      </c>
      <c r="H581" s="1">
        <f>判定処理!E583</f>
        <v>1101</v>
      </c>
      <c r="I581" s="1">
        <f>判定処理!H583</f>
        <v>1101</v>
      </c>
      <c r="J581" s="3">
        <f>判定処理!I583</f>
        <v>0.84722222222222221</v>
      </c>
      <c r="K581" s="3">
        <f>判定処理!L583</f>
        <v>0.97430555555555554</v>
      </c>
    </row>
    <row r="582" spans="1:11" x14ac:dyDescent="0.7">
      <c r="A582" s="1" t="str">
        <f ca="1">判定処理!Q584</f>
        <v>×</v>
      </c>
      <c r="B582" s="1" t="str">
        <f>判定処理!A584</f>
        <v>No.0581</v>
      </c>
      <c r="C582" s="1">
        <f>判定処理!C584</f>
        <v>5</v>
      </c>
      <c r="D582" s="1" t="str">
        <f>判定処理!B584</f>
        <v>太平洋側の船上</v>
      </c>
      <c r="E582" s="1">
        <f>判定処理!D584</f>
        <v>0</v>
      </c>
      <c r="F582" s="1" t="str">
        <f ca="1">判定処理!R584</f>
        <v>-</v>
      </c>
      <c r="G582" s="11" t="str">
        <f ca="1">判定処理!V584</f>
        <v>-</v>
      </c>
      <c r="H582" s="1">
        <f>判定処理!E584</f>
        <v>1111</v>
      </c>
      <c r="I582" s="1">
        <f>判定処理!H584</f>
        <v>1111</v>
      </c>
      <c r="J582" s="3">
        <f>判定処理!I584</f>
        <v>0.84722222222222221</v>
      </c>
      <c r="K582" s="3">
        <f>判定処理!L584</f>
        <v>0.97430555555555554</v>
      </c>
    </row>
    <row r="583" spans="1:11" x14ac:dyDescent="0.7">
      <c r="A583" s="1" t="str">
        <f ca="1">判定処理!Q585</f>
        <v>×</v>
      </c>
      <c r="B583" s="1" t="str">
        <f>判定処理!A585</f>
        <v>No.0582</v>
      </c>
      <c r="C583" s="1">
        <f>判定処理!C585</f>
        <v>5</v>
      </c>
      <c r="D583" s="1" t="str">
        <f>判定処理!B585</f>
        <v>太平洋側の船上</v>
      </c>
      <c r="E583" s="1">
        <f>判定処理!D585</f>
        <v>0</v>
      </c>
      <c r="F583" s="1" t="str">
        <f ca="1">判定処理!R585</f>
        <v>-</v>
      </c>
      <c r="G583" s="11" t="str">
        <f ca="1">判定処理!V585</f>
        <v>-</v>
      </c>
      <c r="H583" s="1">
        <f>判定処理!E585</f>
        <v>1212</v>
      </c>
      <c r="I583" s="1">
        <f>判定処理!H585</f>
        <v>1212</v>
      </c>
      <c r="J583" s="3">
        <f>判定処理!I585</f>
        <v>0.84722222222222221</v>
      </c>
      <c r="K583" s="3">
        <f>判定処理!L585</f>
        <v>0.97430555555555554</v>
      </c>
    </row>
    <row r="584" spans="1:11" x14ac:dyDescent="0.7">
      <c r="A584" s="1" t="str">
        <f ca="1">判定処理!Q586</f>
        <v>×</v>
      </c>
      <c r="B584" s="1" t="str">
        <f>判定処理!A586</f>
        <v>No.0583</v>
      </c>
      <c r="C584" s="1">
        <f>判定処理!C586</f>
        <v>5</v>
      </c>
      <c r="D584" s="1" t="str">
        <f>判定処理!B586</f>
        <v>太平洋側の南の島</v>
      </c>
      <c r="E584" s="1">
        <f>判定処理!D586</f>
        <v>0</v>
      </c>
      <c r="F584" s="1" t="str">
        <f ca="1">判定処理!R586</f>
        <v>-</v>
      </c>
      <c r="G584" s="11" t="str">
        <f ca="1">判定処理!V586</f>
        <v>-</v>
      </c>
      <c r="H584" s="1">
        <f>判定処理!E586</f>
        <v>101</v>
      </c>
      <c r="I584" s="1">
        <f>判定処理!H586</f>
        <v>101</v>
      </c>
      <c r="J584" s="3">
        <f>判定処理!I586</f>
        <v>0.84722222222222221</v>
      </c>
      <c r="K584" s="3">
        <f>判定処理!L586</f>
        <v>0.97430555555555554</v>
      </c>
    </row>
    <row r="585" spans="1:11" x14ac:dyDescent="0.7">
      <c r="A585" s="1" t="str">
        <f ca="1">判定処理!Q587</f>
        <v>×</v>
      </c>
      <c r="B585" s="1" t="str">
        <f>判定処理!A587</f>
        <v>No.0584</v>
      </c>
      <c r="C585" s="1">
        <f>判定処理!C587</f>
        <v>5</v>
      </c>
      <c r="D585" s="1" t="str">
        <f>判定処理!B587</f>
        <v>太平洋側の南の島</v>
      </c>
      <c r="E585" s="1">
        <f>判定処理!D587</f>
        <v>0</v>
      </c>
      <c r="F585" s="1" t="str">
        <f ca="1">判定処理!R587</f>
        <v>-</v>
      </c>
      <c r="G585" s="11" t="str">
        <f ca="1">判定処理!V587</f>
        <v>-</v>
      </c>
      <c r="H585" s="1">
        <f>判定処理!E587</f>
        <v>111</v>
      </c>
      <c r="I585" s="1">
        <f>判定処理!H587</f>
        <v>111</v>
      </c>
      <c r="J585" s="3">
        <f>判定処理!I587</f>
        <v>0.84722222222222221</v>
      </c>
      <c r="K585" s="3">
        <f>判定処理!L587</f>
        <v>0.97430555555555554</v>
      </c>
    </row>
    <row r="586" spans="1:11" x14ac:dyDescent="0.7">
      <c r="A586" s="1" t="str">
        <f ca="1">判定処理!Q588</f>
        <v>×</v>
      </c>
      <c r="B586" s="1" t="str">
        <f>判定処理!A588</f>
        <v>No.0585</v>
      </c>
      <c r="C586" s="1">
        <f>判定処理!C588</f>
        <v>5</v>
      </c>
      <c r="D586" s="1" t="str">
        <f>判定処理!B588</f>
        <v>太平洋側の南の島</v>
      </c>
      <c r="E586" s="1">
        <f>判定処理!D588</f>
        <v>0</v>
      </c>
      <c r="F586" s="1" t="str">
        <f ca="1">判定処理!R588</f>
        <v>-</v>
      </c>
      <c r="G586" s="11" t="str">
        <f ca="1">判定処理!V588</f>
        <v>-</v>
      </c>
      <c r="H586" s="1">
        <f>判定処理!E588</f>
        <v>202</v>
      </c>
      <c r="I586" s="1">
        <f>判定処理!H588</f>
        <v>202</v>
      </c>
      <c r="J586" s="3">
        <f>判定処理!I588</f>
        <v>0.84722222222222221</v>
      </c>
      <c r="K586" s="3">
        <f>判定処理!L588</f>
        <v>0.97430555555555554</v>
      </c>
    </row>
    <row r="587" spans="1:11" x14ac:dyDescent="0.7">
      <c r="A587" s="1" t="str">
        <f ca="1">判定処理!Q589</f>
        <v>×</v>
      </c>
      <c r="B587" s="1" t="str">
        <f>判定処理!A589</f>
        <v>No.0586</v>
      </c>
      <c r="C587" s="1">
        <f>判定処理!C589</f>
        <v>5</v>
      </c>
      <c r="D587" s="1" t="str">
        <f>判定処理!B589</f>
        <v>太平洋側の南の島</v>
      </c>
      <c r="E587" s="1">
        <f>判定処理!D589</f>
        <v>0</v>
      </c>
      <c r="F587" s="1" t="str">
        <f ca="1">判定処理!R589</f>
        <v>-</v>
      </c>
      <c r="G587" s="11" t="str">
        <f ca="1">判定処理!V589</f>
        <v>-</v>
      </c>
      <c r="H587" s="1">
        <f>判定処理!E589</f>
        <v>222</v>
      </c>
      <c r="I587" s="1">
        <f>判定処理!H589</f>
        <v>222</v>
      </c>
      <c r="J587" s="3">
        <f>判定処理!I589</f>
        <v>0.84722222222222221</v>
      </c>
      <c r="K587" s="3">
        <f>判定処理!L589</f>
        <v>0.97430555555555554</v>
      </c>
    </row>
    <row r="588" spans="1:11" x14ac:dyDescent="0.7">
      <c r="A588" s="1" t="str">
        <f ca="1">判定処理!Q590</f>
        <v>×</v>
      </c>
      <c r="B588" s="1" t="str">
        <f>判定処理!A590</f>
        <v>No.0587</v>
      </c>
      <c r="C588" s="1">
        <f>判定処理!C590</f>
        <v>5</v>
      </c>
      <c r="D588" s="1" t="str">
        <f>判定処理!B590</f>
        <v>太平洋側の南の島</v>
      </c>
      <c r="E588" s="1">
        <f>判定処理!D590</f>
        <v>0</v>
      </c>
      <c r="F588" s="1" t="str">
        <f ca="1">判定処理!R590</f>
        <v>-</v>
      </c>
      <c r="G588" s="11" t="str">
        <f ca="1">判定処理!V590</f>
        <v>-</v>
      </c>
      <c r="H588" s="1">
        <f>判定処理!E590</f>
        <v>303</v>
      </c>
      <c r="I588" s="1">
        <f>判定処理!H590</f>
        <v>303</v>
      </c>
      <c r="J588" s="3">
        <f>判定処理!I590</f>
        <v>0.84722222222222221</v>
      </c>
      <c r="K588" s="3">
        <f>判定処理!L590</f>
        <v>0.97430555555555554</v>
      </c>
    </row>
    <row r="589" spans="1:11" x14ac:dyDescent="0.7">
      <c r="A589" s="1" t="str">
        <f ca="1">判定処理!Q591</f>
        <v>×</v>
      </c>
      <c r="B589" s="1" t="str">
        <f>判定処理!A591</f>
        <v>No.0588</v>
      </c>
      <c r="C589" s="1">
        <f>判定処理!C591</f>
        <v>5</v>
      </c>
      <c r="D589" s="1" t="str">
        <f>判定処理!B591</f>
        <v>太平洋側の南の島</v>
      </c>
      <c r="E589" s="1">
        <f>判定処理!D591</f>
        <v>0</v>
      </c>
      <c r="F589" s="1" t="str">
        <f ca="1">判定処理!R591</f>
        <v>-</v>
      </c>
      <c r="G589" s="11" t="str">
        <f ca="1">判定処理!V591</f>
        <v>-</v>
      </c>
      <c r="H589" s="1">
        <f>判定処理!E591</f>
        <v>404</v>
      </c>
      <c r="I589" s="1">
        <f>判定処理!H591</f>
        <v>404</v>
      </c>
      <c r="J589" s="3">
        <f>判定処理!I591</f>
        <v>0.84722222222222221</v>
      </c>
      <c r="K589" s="3">
        <f>判定処理!L591</f>
        <v>0.97430555555555554</v>
      </c>
    </row>
    <row r="590" spans="1:11" x14ac:dyDescent="0.7">
      <c r="A590" s="1" t="str">
        <f ca="1">判定処理!Q592</f>
        <v>×</v>
      </c>
      <c r="B590" s="1" t="str">
        <f>判定処理!A592</f>
        <v>No.0589</v>
      </c>
      <c r="C590" s="1">
        <f>判定処理!C592</f>
        <v>5</v>
      </c>
      <c r="D590" s="1" t="str">
        <f>判定処理!B592</f>
        <v>森の渓流</v>
      </c>
      <c r="E590" s="1">
        <f>判定処理!D592</f>
        <v>0</v>
      </c>
      <c r="F590" s="1" t="str">
        <f ca="1">判定処理!R592</f>
        <v>-</v>
      </c>
      <c r="G590" s="11" t="str">
        <f ca="1">判定処理!V592</f>
        <v>-</v>
      </c>
      <c r="H590" s="1">
        <f>判定処理!E592</f>
        <v>505</v>
      </c>
      <c r="I590" s="1">
        <f>判定処理!H592</f>
        <v>505</v>
      </c>
      <c r="J590" s="3">
        <f>判定処理!I592</f>
        <v>0.84722222222222221</v>
      </c>
      <c r="K590" s="3">
        <f>判定処理!L592</f>
        <v>0.97430555555555554</v>
      </c>
    </row>
    <row r="591" spans="1:11" x14ac:dyDescent="0.7">
      <c r="A591" s="1" t="str">
        <f ca="1">判定処理!Q593</f>
        <v>×</v>
      </c>
      <c r="B591" s="1" t="str">
        <f>判定処理!A593</f>
        <v>No.0590</v>
      </c>
      <c r="C591" s="1">
        <f>判定処理!C593</f>
        <v>5</v>
      </c>
      <c r="D591" s="1" t="str">
        <f>判定処理!B593</f>
        <v>森の渓流</v>
      </c>
      <c r="E591" s="1">
        <f>判定処理!D593</f>
        <v>0</v>
      </c>
      <c r="F591" s="1" t="str">
        <f ca="1">判定処理!R593</f>
        <v>-</v>
      </c>
      <c r="G591" s="11" t="str">
        <f ca="1">判定処理!V593</f>
        <v>-</v>
      </c>
      <c r="H591" s="1">
        <f>判定処理!E593</f>
        <v>606</v>
      </c>
      <c r="I591" s="1">
        <f>判定処理!H593</f>
        <v>606</v>
      </c>
      <c r="J591" s="3">
        <f>判定処理!I593</f>
        <v>0.84722222222222221</v>
      </c>
      <c r="K591" s="3">
        <f>判定処理!L593</f>
        <v>0.97430555555555554</v>
      </c>
    </row>
    <row r="592" spans="1:11" x14ac:dyDescent="0.7">
      <c r="A592" s="1" t="str">
        <f ca="1">判定処理!Q594</f>
        <v>×</v>
      </c>
      <c r="B592" s="1" t="str">
        <f>判定処理!A594</f>
        <v>No.0591</v>
      </c>
      <c r="C592" s="1">
        <f>判定処理!C594</f>
        <v>5</v>
      </c>
      <c r="D592" s="1" t="str">
        <f>判定処理!B594</f>
        <v>太平洋側の南の島</v>
      </c>
      <c r="E592" s="1">
        <f>判定処理!D594</f>
        <v>0</v>
      </c>
      <c r="F592" s="1" t="str">
        <f ca="1">判定処理!R594</f>
        <v>-</v>
      </c>
      <c r="G592" s="11" t="str">
        <f ca="1">判定処理!V594</f>
        <v>-</v>
      </c>
      <c r="H592" s="1">
        <f>判定処理!E594</f>
        <v>707</v>
      </c>
      <c r="I592" s="1">
        <f>判定処理!H594</f>
        <v>707</v>
      </c>
      <c r="J592" s="3">
        <f>判定処理!I594</f>
        <v>0.84722222222222221</v>
      </c>
      <c r="K592" s="3">
        <f>判定処理!L594</f>
        <v>0.97430555555555554</v>
      </c>
    </row>
    <row r="593" spans="1:11" x14ac:dyDescent="0.7">
      <c r="A593" s="1" t="str">
        <f ca="1">判定処理!Q595</f>
        <v>×</v>
      </c>
      <c r="B593" s="1" t="str">
        <f>判定処理!A595</f>
        <v>No.0592</v>
      </c>
      <c r="C593" s="1">
        <f>判定処理!C595</f>
        <v>5</v>
      </c>
      <c r="D593" s="1" t="str">
        <f>判定処理!B595</f>
        <v>森の渓流</v>
      </c>
      <c r="E593" s="1">
        <f>判定処理!D595</f>
        <v>0</v>
      </c>
      <c r="F593" s="1" t="str">
        <f ca="1">判定処理!R595</f>
        <v>-</v>
      </c>
      <c r="G593" s="11" t="str">
        <f ca="1">判定処理!V595</f>
        <v>-</v>
      </c>
      <c r="H593" s="1">
        <f>判定処理!E595</f>
        <v>808</v>
      </c>
      <c r="I593" s="1">
        <f>判定処理!H595</f>
        <v>808</v>
      </c>
      <c r="J593" s="3">
        <f>判定処理!I595</f>
        <v>0.84722222222222221</v>
      </c>
      <c r="K593" s="3">
        <f>判定処理!L595</f>
        <v>0.97430555555555554</v>
      </c>
    </row>
    <row r="594" spans="1:11" x14ac:dyDescent="0.7">
      <c r="A594" s="1" t="str">
        <f ca="1">判定処理!Q596</f>
        <v>×</v>
      </c>
      <c r="B594" s="1" t="str">
        <f>判定処理!A596</f>
        <v>No.0593</v>
      </c>
      <c r="C594" s="1">
        <f>判定処理!C596</f>
        <v>5</v>
      </c>
      <c r="D594" s="1" t="str">
        <f>判定処理!B596</f>
        <v>日本海側の岩場</v>
      </c>
      <c r="E594" s="1">
        <f>判定処理!D596</f>
        <v>0</v>
      </c>
      <c r="F594" s="1" t="str">
        <f ca="1">判定処理!R596</f>
        <v>-</v>
      </c>
      <c r="G594" s="11" t="str">
        <f ca="1">判定処理!V596</f>
        <v>-</v>
      </c>
      <c r="H594" s="1">
        <f>判定処理!E596</f>
        <v>909</v>
      </c>
      <c r="I594" s="1">
        <f>判定処理!H596</f>
        <v>909</v>
      </c>
      <c r="J594" s="3">
        <f>判定処理!I596</f>
        <v>0.84722222222222221</v>
      </c>
      <c r="K594" s="3">
        <f>判定処理!L596</f>
        <v>0.97430555555555554</v>
      </c>
    </row>
    <row r="595" spans="1:11" x14ac:dyDescent="0.7">
      <c r="A595" s="1" t="str">
        <f ca="1">判定処理!Q597</f>
        <v>×</v>
      </c>
      <c r="B595" s="1" t="str">
        <f>判定処理!A597</f>
        <v>No.0594</v>
      </c>
      <c r="C595" s="1">
        <f>判定処理!C597</f>
        <v>5</v>
      </c>
      <c r="D595" s="1" t="str">
        <f>判定処理!B597</f>
        <v>日本海側の船上</v>
      </c>
      <c r="E595" s="1">
        <f>判定処理!D597</f>
        <v>0</v>
      </c>
      <c r="F595" s="1" t="str">
        <f ca="1">判定処理!R597</f>
        <v>-</v>
      </c>
      <c r="G595" s="11" t="str">
        <f ca="1">判定処理!V597</f>
        <v>-</v>
      </c>
      <c r="H595" s="1">
        <f>判定処理!E597</f>
        <v>1010</v>
      </c>
      <c r="I595" s="1">
        <f>判定処理!H597</f>
        <v>1010</v>
      </c>
      <c r="J595" s="3">
        <f>判定処理!I597</f>
        <v>0.84722222222222221</v>
      </c>
      <c r="K595" s="3">
        <f>判定処理!L597</f>
        <v>0.97430555555555554</v>
      </c>
    </row>
    <row r="596" spans="1:11" x14ac:dyDescent="0.7">
      <c r="A596" s="1" t="str">
        <f ca="1">判定処理!Q598</f>
        <v>×</v>
      </c>
      <c r="B596" s="1" t="str">
        <f>判定処理!A598</f>
        <v>No.0595</v>
      </c>
      <c r="C596" s="1">
        <f>判定処理!C598</f>
        <v>5</v>
      </c>
      <c r="D596" s="1" t="str">
        <f>判定処理!B598</f>
        <v>森の渓流</v>
      </c>
      <c r="E596" s="1">
        <f>判定処理!D598</f>
        <v>0</v>
      </c>
      <c r="F596" s="1" t="str">
        <f ca="1">判定処理!R598</f>
        <v>-</v>
      </c>
      <c r="G596" s="11" t="str">
        <f ca="1">判定処理!V598</f>
        <v>-</v>
      </c>
      <c r="H596" s="1">
        <f>判定処理!E598</f>
        <v>1101</v>
      </c>
      <c r="I596" s="1">
        <f>判定処理!H598</f>
        <v>1101</v>
      </c>
      <c r="J596" s="3">
        <f>判定処理!I598</f>
        <v>0.84722222222222221</v>
      </c>
      <c r="K596" s="3">
        <f>判定処理!L598</f>
        <v>0.97430555555555554</v>
      </c>
    </row>
    <row r="597" spans="1:11" x14ac:dyDescent="0.7">
      <c r="A597" s="1" t="str">
        <f ca="1">判定処理!Q599</f>
        <v>×</v>
      </c>
      <c r="B597" s="1" t="str">
        <f>判定処理!A599</f>
        <v>No.0596</v>
      </c>
      <c r="C597" s="1">
        <f>判定処理!C599</f>
        <v>5</v>
      </c>
      <c r="D597" s="1" t="str">
        <f>判定処理!B599</f>
        <v>太平洋側の南の島</v>
      </c>
      <c r="E597" s="1">
        <f>判定処理!D599</f>
        <v>0</v>
      </c>
      <c r="F597" s="1" t="str">
        <f ca="1">判定処理!R599</f>
        <v>-</v>
      </c>
      <c r="G597" s="11" t="str">
        <f ca="1">判定処理!V599</f>
        <v>-</v>
      </c>
      <c r="H597" s="1">
        <f>判定処理!E599</f>
        <v>1111</v>
      </c>
      <c r="I597" s="1">
        <f>判定処理!H599</f>
        <v>1111</v>
      </c>
      <c r="J597" s="3">
        <f>判定処理!I599</f>
        <v>0.84722222222222221</v>
      </c>
      <c r="K597" s="3">
        <f>判定処理!L599</f>
        <v>0.97430555555555554</v>
      </c>
    </row>
    <row r="598" spans="1:11" x14ac:dyDescent="0.7">
      <c r="A598" s="1" t="str">
        <f ca="1">判定処理!Q600</f>
        <v>×</v>
      </c>
      <c r="B598" s="1" t="str">
        <f>判定処理!A600</f>
        <v>No.0597</v>
      </c>
      <c r="C598" s="1">
        <f>判定処理!C600</f>
        <v>5</v>
      </c>
      <c r="D598" s="1" t="str">
        <f>判定処理!B600</f>
        <v>太平洋側の船上</v>
      </c>
      <c r="E598" s="1">
        <f>判定処理!D600</f>
        <v>0</v>
      </c>
      <c r="F598" s="1" t="str">
        <f ca="1">判定処理!R600</f>
        <v>-</v>
      </c>
      <c r="G598" s="11" t="str">
        <f ca="1">判定処理!V600</f>
        <v>-</v>
      </c>
      <c r="H598" s="1">
        <f>判定処理!E600</f>
        <v>1212</v>
      </c>
      <c r="I598" s="1">
        <f>判定処理!H600</f>
        <v>1212</v>
      </c>
      <c r="J598" s="3">
        <f>判定処理!I600</f>
        <v>0.84722222222222221</v>
      </c>
      <c r="K598" s="3">
        <f>判定処理!L600</f>
        <v>0.97430555555555554</v>
      </c>
    </row>
    <row r="599" spans="1:11" x14ac:dyDescent="0.7">
      <c r="A599" s="1" t="str">
        <f ca="1">判定処理!Q601</f>
        <v>×</v>
      </c>
      <c r="B599" s="1" t="str">
        <f>判定処理!A601</f>
        <v>No.0598</v>
      </c>
      <c r="C599" s="1">
        <f>判定処理!C601</f>
        <v>5</v>
      </c>
      <c r="D599" s="1" t="str">
        <f>判定処理!B601</f>
        <v>太平洋側の船上</v>
      </c>
      <c r="E599" s="1">
        <f>判定処理!D601</f>
        <v>0</v>
      </c>
      <c r="F599" s="1" t="str">
        <f ca="1">判定処理!R601</f>
        <v>-</v>
      </c>
      <c r="G599" s="11" t="str">
        <f ca="1">判定処理!V601</f>
        <v>-</v>
      </c>
      <c r="H599" s="1">
        <f>判定処理!E601</f>
        <v>101</v>
      </c>
      <c r="I599" s="1">
        <f>判定処理!H601</f>
        <v>101</v>
      </c>
      <c r="J599" s="3">
        <f>判定処理!I601</f>
        <v>0.84722222222222221</v>
      </c>
      <c r="K599" s="3">
        <f>判定処理!L601</f>
        <v>0.97430555555555554</v>
      </c>
    </row>
    <row r="600" spans="1:11" x14ac:dyDescent="0.7">
      <c r="A600" s="1" t="str">
        <f ca="1">判定処理!Q602</f>
        <v>×</v>
      </c>
      <c r="B600" s="1" t="str">
        <f>判定処理!A602</f>
        <v>No.0599</v>
      </c>
      <c r="C600" s="1">
        <f>判定処理!C602</f>
        <v>5</v>
      </c>
      <c r="D600" s="1" t="str">
        <f>判定処理!B602</f>
        <v>太平洋側の船上</v>
      </c>
      <c r="E600" s="1">
        <f>判定処理!D602</f>
        <v>0</v>
      </c>
      <c r="F600" s="1" t="str">
        <f ca="1">判定処理!R602</f>
        <v>-</v>
      </c>
      <c r="G600" s="11" t="str">
        <f ca="1">判定処理!V602</f>
        <v>-</v>
      </c>
      <c r="H600" s="1">
        <f>判定処理!E602</f>
        <v>111</v>
      </c>
      <c r="I600" s="1">
        <f>判定処理!H602</f>
        <v>111</v>
      </c>
      <c r="J600" s="3">
        <f>判定処理!I602</f>
        <v>0.84722222222222221</v>
      </c>
      <c r="K600" s="3">
        <f>判定処理!L602</f>
        <v>0.97430555555555554</v>
      </c>
    </row>
    <row r="601" spans="1:11" x14ac:dyDescent="0.7">
      <c r="A601" s="1" t="str">
        <f ca="1">判定処理!Q603</f>
        <v>×</v>
      </c>
      <c r="B601" s="1" t="str">
        <f>判定処理!A603</f>
        <v>No.0600</v>
      </c>
      <c r="C601" s="1">
        <f>判定処理!C603</f>
        <v>5</v>
      </c>
      <c r="D601" s="1" t="str">
        <f>判定処理!B603</f>
        <v>太平洋側の南の島</v>
      </c>
      <c r="E601" s="1">
        <f>判定処理!D603</f>
        <v>0</v>
      </c>
      <c r="F601" s="1" t="str">
        <f ca="1">判定処理!R603</f>
        <v>-</v>
      </c>
      <c r="G601" s="11" t="str">
        <f ca="1">判定処理!V603</f>
        <v>-</v>
      </c>
      <c r="H601" s="1">
        <f>判定処理!E603</f>
        <v>202</v>
      </c>
      <c r="I601" s="1">
        <f>判定処理!H603</f>
        <v>202</v>
      </c>
      <c r="J601" s="3">
        <f>判定処理!I603</f>
        <v>0.84722222222222221</v>
      </c>
      <c r="K601" s="3">
        <f>判定処理!L603</f>
        <v>0.97430555555555554</v>
      </c>
    </row>
    <row r="602" spans="1:11" x14ac:dyDescent="0.7">
      <c r="A602" s="1" t="str">
        <f ca="1">判定処理!Q604</f>
        <v>×</v>
      </c>
      <c r="B602" s="1" t="str">
        <f>判定処理!A604</f>
        <v>No.0601</v>
      </c>
      <c r="C602" s="1">
        <f>判定処理!C604</f>
        <v>5</v>
      </c>
      <c r="D602" s="1" t="str">
        <f>判定処理!B604</f>
        <v>日本海側の船上</v>
      </c>
      <c r="E602" s="1">
        <f>判定処理!D604</f>
        <v>0</v>
      </c>
      <c r="F602" s="1" t="str">
        <f ca="1">判定処理!R604</f>
        <v>-</v>
      </c>
      <c r="G602" s="11" t="str">
        <f ca="1">判定処理!V604</f>
        <v>-</v>
      </c>
      <c r="H602" s="1">
        <f>判定処理!E604</f>
        <v>222</v>
      </c>
      <c r="I602" s="1">
        <f>判定処理!H604</f>
        <v>222</v>
      </c>
      <c r="J602" s="3">
        <f>判定処理!I604</f>
        <v>0.84722222222222221</v>
      </c>
      <c r="K602" s="3">
        <f>判定処理!L604</f>
        <v>0.97430555555555554</v>
      </c>
    </row>
    <row r="603" spans="1:11" x14ac:dyDescent="0.7">
      <c r="A603" s="1" t="str">
        <f ca="1">判定処理!Q605</f>
        <v>×</v>
      </c>
      <c r="B603" s="1" t="str">
        <f>判定処理!A605</f>
        <v>No.0602</v>
      </c>
      <c r="C603" s="1">
        <f>判定処理!C605</f>
        <v>5</v>
      </c>
      <c r="D603" s="1" t="str">
        <f>判定処理!B605</f>
        <v>太平洋側の南の島</v>
      </c>
      <c r="E603" s="1">
        <f>判定処理!D605</f>
        <v>0</v>
      </c>
      <c r="F603" s="1" t="str">
        <f ca="1">判定処理!R605</f>
        <v>-</v>
      </c>
      <c r="G603" s="11" t="str">
        <f ca="1">判定処理!V605</f>
        <v>-</v>
      </c>
      <c r="H603" s="1">
        <f>判定処理!E605</f>
        <v>303</v>
      </c>
      <c r="I603" s="1">
        <f>判定処理!H605</f>
        <v>303</v>
      </c>
      <c r="J603" s="3">
        <f>判定処理!I605</f>
        <v>0.84722222222222221</v>
      </c>
      <c r="K603" s="3">
        <f>判定処理!L605</f>
        <v>0.97430555555555554</v>
      </c>
    </row>
    <row r="604" spans="1:11" x14ac:dyDescent="0.7">
      <c r="A604" s="1" t="str">
        <f ca="1">判定処理!Q606</f>
        <v>×</v>
      </c>
      <c r="B604" s="1" t="str">
        <f>判定処理!A606</f>
        <v>No.0603</v>
      </c>
      <c r="C604" s="1">
        <f>判定処理!C606</f>
        <v>5</v>
      </c>
      <c r="D604" s="1" t="str">
        <f>判定処理!B606</f>
        <v>太平洋側の船上</v>
      </c>
      <c r="E604" s="1">
        <f>判定処理!D606</f>
        <v>0</v>
      </c>
      <c r="F604" s="1" t="str">
        <f ca="1">判定処理!R606</f>
        <v>-</v>
      </c>
      <c r="G604" s="11" t="str">
        <f ca="1">判定処理!V606</f>
        <v>-</v>
      </c>
      <c r="H604" s="1">
        <f>判定処理!E606</f>
        <v>404</v>
      </c>
      <c r="I604" s="1">
        <f>判定処理!H606</f>
        <v>404</v>
      </c>
      <c r="J604" s="3">
        <f>判定処理!I606</f>
        <v>0.84722222222222221</v>
      </c>
      <c r="K604" s="3">
        <f>判定処理!L606</f>
        <v>0.97430555555555554</v>
      </c>
    </row>
    <row r="605" spans="1:11" x14ac:dyDescent="0.7">
      <c r="A605" s="1" t="str">
        <f ca="1">判定処理!Q607</f>
        <v>×</v>
      </c>
      <c r="B605" s="1" t="str">
        <f>判定処理!A607</f>
        <v>No.0604</v>
      </c>
      <c r="C605" s="1">
        <f>判定処理!C607</f>
        <v>5</v>
      </c>
      <c r="D605" s="1" t="str">
        <f>判定処理!B607</f>
        <v>日本海側の岩場</v>
      </c>
      <c r="E605" s="1">
        <f>判定処理!D607</f>
        <v>0</v>
      </c>
      <c r="F605" s="1" t="str">
        <f ca="1">判定処理!R607</f>
        <v>-</v>
      </c>
      <c r="G605" s="11" t="str">
        <f ca="1">判定処理!V607</f>
        <v>-</v>
      </c>
      <c r="H605" s="1">
        <f>判定処理!E607</f>
        <v>505</v>
      </c>
      <c r="I605" s="1">
        <f>判定処理!H607</f>
        <v>505</v>
      </c>
      <c r="J605" s="3">
        <f>判定処理!I607</f>
        <v>0.84722222222222221</v>
      </c>
      <c r="K605" s="3">
        <f>判定処理!L607</f>
        <v>0.97430555555555554</v>
      </c>
    </row>
    <row r="606" spans="1:11" x14ac:dyDescent="0.7">
      <c r="A606" s="1" t="str">
        <f ca="1">判定処理!Q608</f>
        <v>◎</v>
      </c>
      <c r="B606" s="1" t="str">
        <f>判定処理!A608</f>
        <v>No.0605</v>
      </c>
      <c r="C606" s="1">
        <f>判定処理!C608</f>
        <v>1</v>
      </c>
      <c r="D606" s="1" t="str">
        <f>判定処理!B608</f>
        <v>太平洋側の船上</v>
      </c>
      <c r="E606" s="1">
        <f>判定処理!D608</f>
        <v>0</v>
      </c>
      <c r="F606" s="1">
        <f ca="1">判定処理!R608</f>
        <v>94</v>
      </c>
      <c r="G606" s="11" t="str">
        <f ca="1">判定処理!V608</f>
        <v>いつでも</v>
      </c>
      <c r="H606" s="1">
        <f>判定処理!E608</f>
        <v>101</v>
      </c>
      <c r="I606" s="1">
        <f>判定処理!H608</f>
        <v>1231</v>
      </c>
      <c r="J606" s="3">
        <f>判定処理!I608</f>
        <v>0</v>
      </c>
      <c r="K606" s="3">
        <f>判定処理!L608</f>
        <v>0.99930555555555556</v>
      </c>
    </row>
    <row r="607" spans="1:11" x14ac:dyDescent="0.7">
      <c r="A607" s="1" t="str">
        <f ca="1">判定処理!Q609</f>
        <v>◎</v>
      </c>
      <c r="B607" s="1" t="str">
        <f>判定処理!A609</f>
        <v>No.0606</v>
      </c>
      <c r="C607" s="1">
        <f>判定処理!C609</f>
        <v>1</v>
      </c>
      <c r="D607" s="1" t="str">
        <f>判定処理!B609</f>
        <v>太平洋側の南の島</v>
      </c>
      <c r="E607" s="1">
        <f>判定処理!D609</f>
        <v>0</v>
      </c>
      <c r="F607" s="1">
        <f ca="1">判定処理!R609</f>
        <v>94</v>
      </c>
      <c r="G607" s="11" t="str">
        <f ca="1">判定処理!V609</f>
        <v>いつでも</v>
      </c>
      <c r="H607" s="1">
        <f>判定処理!E609</f>
        <v>101</v>
      </c>
      <c r="I607" s="1">
        <f>判定処理!H609</f>
        <v>1231</v>
      </c>
      <c r="J607" s="3">
        <f>判定処理!I609</f>
        <v>0</v>
      </c>
      <c r="K607" s="3">
        <f>判定処理!L609</f>
        <v>0.99930555555555556</v>
      </c>
    </row>
    <row r="608" spans="1:11" x14ac:dyDescent="0.7">
      <c r="A608" s="1" t="str">
        <f ca="1">判定処理!Q610</f>
        <v>◎</v>
      </c>
      <c r="B608" s="1" t="str">
        <f>判定処理!A610</f>
        <v>No.0607</v>
      </c>
      <c r="C608" s="1">
        <f>判定処理!C610</f>
        <v>1</v>
      </c>
      <c r="D608" s="1" t="str">
        <f>判定処理!B610</f>
        <v>日本海側の船上</v>
      </c>
      <c r="E608" s="1">
        <f>判定処理!D610</f>
        <v>0</v>
      </c>
      <c r="F608" s="1">
        <f ca="1">判定処理!R610</f>
        <v>94</v>
      </c>
      <c r="G608" s="11" t="str">
        <f ca="1">判定処理!V610</f>
        <v>いつでも</v>
      </c>
      <c r="H608" s="1">
        <f>判定処理!E610</f>
        <v>101</v>
      </c>
      <c r="I608" s="1">
        <f>判定処理!H610</f>
        <v>1231</v>
      </c>
      <c r="J608" s="3">
        <f>判定処理!I610</f>
        <v>0</v>
      </c>
      <c r="K608" s="3">
        <f>判定処理!L610</f>
        <v>0.99930555555555556</v>
      </c>
    </row>
    <row r="609" spans="1:11" x14ac:dyDescent="0.7">
      <c r="A609" s="1" t="str">
        <f ca="1">判定処理!Q611</f>
        <v>◎</v>
      </c>
      <c r="B609" s="1" t="str">
        <f>判定処理!A611</f>
        <v>No.0608</v>
      </c>
      <c r="C609" s="1">
        <f>判定処理!C611</f>
        <v>1</v>
      </c>
      <c r="D609" s="1" t="str">
        <f>判定処理!B611</f>
        <v>日本海側の岩場</v>
      </c>
      <c r="E609" s="1">
        <f>判定処理!D611</f>
        <v>0</v>
      </c>
      <c r="F609" s="1">
        <f ca="1">判定処理!R611</f>
        <v>94</v>
      </c>
      <c r="G609" s="11" t="str">
        <f ca="1">判定処理!V611</f>
        <v>いつでも</v>
      </c>
      <c r="H609" s="1">
        <f>判定処理!E611</f>
        <v>101</v>
      </c>
      <c r="I609" s="1">
        <f>判定処理!H611</f>
        <v>1231</v>
      </c>
      <c r="J609" s="3">
        <f>判定処理!I611</f>
        <v>0</v>
      </c>
      <c r="K609" s="3">
        <f>判定処理!L611</f>
        <v>0.99930555555555556</v>
      </c>
    </row>
    <row r="610" spans="1:11" x14ac:dyDescent="0.7">
      <c r="A610" s="1" t="str">
        <f ca="1">判定処理!Q612</f>
        <v>◎</v>
      </c>
      <c r="B610" s="1" t="str">
        <f>判定処理!A612</f>
        <v>No.0609</v>
      </c>
      <c r="C610" s="1">
        <f>判定処理!C612</f>
        <v>2</v>
      </c>
      <c r="D610" s="1" t="str">
        <f>判定処理!B612</f>
        <v>日本海側の船上</v>
      </c>
      <c r="E610" s="1">
        <f>判定処理!D612</f>
        <v>0</v>
      </c>
      <c r="F610" s="1">
        <f ca="1">判定処理!R612</f>
        <v>94</v>
      </c>
      <c r="G610" s="11" t="str">
        <f ca="1">判定処理!V612</f>
        <v>いつでも</v>
      </c>
      <c r="H610" s="1">
        <f>判定処理!E612</f>
        <v>101</v>
      </c>
      <c r="I610" s="1">
        <f>判定処理!H612</f>
        <v>1231</v>
      </c>
      <c r="J610" s="3">
        <f>判定処理!I612</f>
        <v>0</v>
      </c>
      <c r="K610" s="3">
        <f>判定処理!L612</f>
        <v>0.99930555555555556</v>
      </c>
    </row>
    <row r="611" spans="1:11" x14ac:dyDescent="0.7">
      <c r="A611" s="1" t="str">
        <f ca="1">判定処理!Q613</f>
        <v>×</v>
      </c>
      <c r="B611" s="1" t="str">
        <f>判定処理!A613</f>
        <v>No.0610</v>
      </c>
      <c r="C611" s="1">
        <f>判定処理!C613</f>
        <v>4</v>
      </c>
      <c r="D611" s="1" t="str">
        <f>判定処理!B613</f>
        <v>太平洋側の船上</v>
      </c>
      <c r="E611" s="1">
        <f>判定処理!D613</f>
        <v>0</v>
      </c>
      <c r="F611" s="1" t="str">
        <f ca="1">判定処理!R613</f>
        <v>-</v>
      </c>
      <c r="G611" s="11" t="str">
        <f ca="1">判定処理!V613</f>
        <v>-</v>
      </c>
      <c r="H611" s="1">
        <f>判定処理!E613</f>
        <v>606</v>
      </c>
      <c r="I611" s="1">
        <f>判定処理!H613</f>
        <v>606</v>
      </c>
      <c r="J611" s="3">
        <f>判定処理!I613</f>
        <v>0.84722222222222221</v>
      </c>
      <c r="K611" s="3">
        <f>判定処理!L613</f>
        <v>0.97430555555555554</v>
      </c>
    </row>
    <row r="612" spans="1:11" x14ac:dyDescent="0.7">
      <c r="A612" s="1" t="str">
        <f ca="1">判定処理!Q614</f>
        <v>×</v>
      </c>
      <c r="B612" s="1" t="str">
        <f>判定処理!A614</f>
        <v>No.0611</v>
      </c>
      <c r="C612" s="1">
        <f>判定処理!C614</f>
        <v>4</v>
      </c>
      <c r="D612" s="1" t="str">
        <f>判定処理!B614</f>
        <v>日本海側の岩場</v>
      </c>
      <c r="E612" s="1">
        <f>判定処理!D614</f>
        <v>0</v>
      </c>
      <c r="F612" s="1" t="str">
        <f ca="1">判定処理!R614</f>
        <v>-</v>
      </c>
      <c r="G612" s="11" t="str">
        <f ca="1">判定処理!V614</f>
        <v>-</v>
      </c>
      <c r="H612" s="1">
        <f>判定処理!E614</f>
        <v>707</v>
      </c>
      <c r="I612" s="1">
        <f>判定処理!H614</f>
        <v>707</v>
      </c>
      <c r="J612" s="3">
        <f>判定処理!I614</f>
        <v>0.84722222222222221</v>
      </c>
      <c r="K612" s="3">
        <f>判定処理!L614</f>
        <v>0.97430555555555554</v>
      </c>
    </row>
    <row r="613" spans="1:11" x14ac:dyDescent="0.7">
      <c r="A613" s="1" t="str">
        <f ca="1">判定処理!Q615</f>
        <v>×</v>
      </c>
      <c r="B613" s="1" t="str">
        <f>判定処理!A615</f>
        <v>No.0612</v>
      </c>
      <c r="C613" s="1">
        <f>判定処理!C615</f>
        <v>5</v>
      </c>
      <c r="D613" s="1" t="str">
        <f>判定処理!B615</f>
        <v>森の渓流</v>
      </c>
      <c r="E613" s="1">
        <f>判定処理!D615</f>
        <v>0</v>
      </c>
      <c r="F613" s="1" t="str">
        <f ca="1">判定処理!R615</f>
        <v>-</v>
      </c>
      <c r="G613" s="11" t="str">
        <f ca="1">判定処理!V615</f>
        <v>-</v>
      </c>
      <c r="H613" s="1">
        <f>判定処理!E615</f>
        <v>214</v>
      </c>
      <c r="I613" s="1">
        <f>判定処理!H615</f>
        <v>214</v>
      </c>
      <c r="J613" s="3">
        <f>判定処理!I615</f>
        <v>0</v>
      </c>
      <c r="K613" s="3">
        <f>判定処理!L615</f>
        <v>0.99930555555555556</v>
      </c>
    </row>
    <row r="614" spans="1:11" x14ac:dyDescent="0.7">
      <c r="A614" s="1" t="str">
        <f ca="1">判定処理!Q616</f>
        <v>×</v>
      </c>
      <c r="B614" s="1" t="str">
        <f>判定処理!A616</f>
        <v>No.0613</v>
      </c>
      <c r="C614" s="1">
        <f>判定処理!C616</f>
        <v>5</v>
      </c>
      <c r="D614" s="1" t="str">
        <f>判定処理!B616</f>
        <v>森の渓流</v>
      </c>
      <c r="E614" s="1">
        <f>判定処理!D616</f>
        <v>0</v>
      </c>
      <c r="F614" s="1" t="str">
        <f ca="1">判定処理!R616</f>
        <v>-</v>
      </c>
      <c r="G614" s="11" t="str">
        <f ca="1">判定処理!V616</f>
        <v>-</v>
      </c>
      <c r="H614" s="1">
        <f>判定処理!E616</f>
        <v>314</v>
      </c>
      <c r="I614" s="1">
        <f>判定処理!H616</f>
        <v>314</v>
      </c>
      <c r="J614" s="3">
        <f>判定処理!I616</f>
        <v>0</v>
      </c>
      <c r="K614" s="3">
        <f>判定処理!L616</f>
        <v>0.99930555555555556</v>
      </c>
    </row>
    <row r="615" spans="1:11" x14ac:dyDescent="0.7">
      <c r="A615" s="1" t="str">
        <f ca="1">判定処理!Q617</f>
        <v>×</v>
      </c>
      <c r="B615" s="1" t="str">
        <f>判定処理!A617</f>
        <v>No.0614</v>
      </c>
      <c r="C615" s="1">
        <f>判定処理!C617</f>
        <v>5</v>
      </c>
      <c r="D615" s="1" t="str">
        <f>判定処理!B617</f>
        <v>森の渓流</v>
      </c>
      <c r="E615" s="1">
        <f>判定処理!D617</f>
        <v>0</v>
      </c>
      <c r="F615" s="1" t="str">
        <f ca="1">判定処理!R617</f>
        <v>-</v>
      </c>
      <c r="G615" s="11" t="str">
        <f ca="1">判定処理!V617</f>
        <v>-</v>
      </c>
      <c r="H615" s="1">
        <f>判定処理!E617</f>
        <v>707</v>
      </c>
      <c r="I615" s="1">
        <f>判定処理!H617</f>
        <v>707</v>
      </c>
      <c r="J615" s="3">
        <f>判定処理!I617</f>
        <v>0</v>
      </c>
      <c r="K615" s="3">
        <f>判定処理!L617</f>
        <v>0.99930555555555556</v>
      </c>
    </row>
    <row r="616" spans="1:11" x14ac:dyDescent="0.7">
      <c r="A616" s="1" t="str">
        <f ca="1">判定処理!Q618</f>
        <v>×</v>
      </c>
      <c r="B616" s="1" t="str">
        <f>判定処理!A618</f>
        <v>No.0615</v>
      </c>
      <c r="C616" s="1">
        <f>判定処理!C618</f>
        <v>5</v>
      </c>
      <c r="D616" s="1" t="str">
        <f>判定処理!B618</f>
        <v>森の渓流</v>
      </c>
      <c r="E616" s="1">
        <f>判定処理!D618</f>
        <v>0</v>
      </c>
      <c r="F616" s="1" t="str">
        <f ca="1">判定処理!R618</f>
        <v>-</v>
      </c>
      <c r="G616" s="11" t="str">
        <f ca="1">判定処理!V618</f>
        <v>-</v>
      </c>
      <c r="H616" s="1">
        <f>判定処理!E618</f>
        <v>1031</v>
      </c>
      <c r="I616" s="1">
        <f>判定処理!H618</f>
        <v>1031</v>
      </c>
      <c r="J616" s="3">
        <f>判定処理!I618</f>
        <v>0</v>
      </c>
      <c r="K616" s="3">
        <f>判定処理!L618</f>
        <v>0.99930555555555556</v>
      </c>
    </row>
    <row r="617" spans="1:11" x14ac:dyDescent="0.7">
      <c r="A617" s="1" t="str">
        <f ca="1">判定処理!Q619</f>
        <v>×</v>
      </c>
      <c r="B617" s="1" t="str">
        <f>判定処理!A619</f>
        <v>No.0616</v>
      </c>
      <c r="C617" s="1">
        <f>判定処理!C619</f>
        <v>5</v>
      </c>
      <c r="D617" s="1" t="str">
        <f>判定処理!B619</f>
        <v>森の渓流</v>
      </c>
      <c r="E617" s="1">
        <f>判定処理!D619</f>
        <v>0</v>
      </c>
      <c r="F617" s="1" t="str">
        <f ca="1">判定処理!R619</f>
        <v>-</v>
      </c>
      <c r="G617" s="11" t="str">
        <f ca="1">判定処理!V619</f>
        <v>-</v>
      </c>
      <c r="H617" s="1">
        <f>判定処理!E619</f>
        <v>1224</v>
      </c>
      <c r="I617" s="1">
        <f>判定処理!H619</f>
        <v>1224</v>
      </c>
      <c r="J617" s="3">
        <f>判定処理!I619</f>
        <v>0</v>
      </c>
      <c r="K617" s="3">
        <f>判定処理!L619</f>
        <v>0.99930555555555556</v>
      </c>
    </row>
    <row r="618" spans="1:11" x14ac:dyDescent="0.7">
      <c r="A618" s="1" t="str">
        <f ca="1">判定処理!Q620</f>
        <v>×</v>
      </c>
      <c r="B618" s="1" t="str">
        <f>判定処理!A620</f>
        <v>No.0617</v>
      </c>
      <c r="C618" s="1">
        <f>判定処理!C620</f>
        <v>5</v>
      </c>
      <c r="D618" s="1" t="str">
        <f>判定処理!B620</f>
        <v>森の渓流</v>
      </c>
      <c r="E618" s="1">
        <f>判定処理!D620</f>
        <v>0</v>
      </c>
      <c r="F618" s="1" t="str">
        <f ca="1">判定処理!R620</f>
        <v>-</v>
      </c>
      <c r="G618" s="11" t="str">
        <f ca="1">判定処理!V620</f>
        <v>-</v>
      </c>
      <c r="H618" s="1">
        <f>判定処理!E620</f>
        <v>214</v>
      </c>
      <c r="I618" s="1">
        <f>判定処理!H620</f>
        <v>214</v>
      </c>
      <c r="J618" s="3">
        <f>判定処理!I620</f>
        <v>0</v>
      </c>
      <c r="K618" s="3">
        <f>判定処理!L620</f>
        <v>0.99930555555555556</v>
      </c>
    </row>
    <row r="619" spans="1:11" x14ac:dyDescent="0.7">
      <c r="A619" s="1" t="str">
        <f ca="1">判定処理!Q621</f>
        <v>×</v>
      </c>
      <c r="B619" s="1" t="str">
        <f>判定処理!A621</f>
        <v>No.0618</v>
      </c>
      <c r="C619" s="1">
        <f>判定処理!C621</f>
        <v>5</v>
      </c>
      <c r="D619" s="1" t="str">
        <f>判定処理!B621</f>
        <v>太平洋側の南の島</v>
      </c>
      <c r="E619" s="1">
        <f>判定処理!D621</f>
        <v>0</v>
      </c>
      <c r="F619" s="1" t="str">
        <f ca="1">判定処理!R621</f>
        <v>-</v>
      </c>
      <c r="G619" s="11" t="str">
        <f ca="1">判定処理!V621</f>
        <v>-</v>
      </c>
      <c r="H619" s="1">
        <f>判定処理!E621</f>
        <v>314</v>
      </c>
      <c r="I619" s="1">
        <f>判定処理!H621</f>
        <v>314</v>
      </c>
      <c r="J619" s="3">
        <f>判定処理!I621</f>
        <v>0</v>
      </c>
      <c r="K619" s="3">
        <f>判定処理!L621</f>
        <v>0.99930555555555556</v>
      </c>
    </row>
    <row r="620" spans="1:11" x14ac:dyDescent="0.7">
      <c r="A620" s="1" t="str">
        <f ca="1">判定処理!Q622</f>
        <v>×</v>
      </c>
      <c r="B620" s="1" t="str">
        <f>判定処理!A622</f>
        <v>No.0619</v>
      </c>
      <c r="C620" s="1">
        <f>判定処理!C622</f>
        <v>5</v>
      </c>
      <c r="D620" s="1" t="str">
        <f>判定処理!B622</f>
        <v>日本海側の船上</v>
      </c>
      <c r="E620" s="1">
        <f>判定処理!D622</f>
        <v>0</v>
      </c>
      <c r="F620" s="1" t="str">
        <f ca="1">判定処理!R622</f>
        <v>-</v>
      </c>
      <c r="G620" s="11" t="str">
        <f ca="1">判定処理!V622</f>
        <v>-</v>
      </c>
      <c r="H620" s="1">
        <f>判定処理!E622</f>
        <v>707</v>
      </c>
      <c r="I620" s="1">
        <f>判定処理!H622</f>
        <v>707</v>
      </c>
      <c r="J620" s="3">
        <f>判定処理!I622</f>
        <v>0</v>
      </c>
      <c r="K620" s="3">
        <f>判定処理!L622</f>
        <v>0.99930555555555556</v>
      </c>
    </row>
    <row r="621" spans="1:11" x14ac:dyDescent="0.7">
      <c r="A621" s="1" t="str">
        <f ca="1">判定処理!Q623</f>
        <v>×</v>
      </c>
      <c r="B621" s="1" t="str">
        <f>判定処理!A623</f>
        <v>No.0620</v>
      </c>
      <c r="C621" s="1">
        <f>判定処理!C623</f>
        <v>5</v>
      </c>
      <c r="D621" s="1" t="str">
        <f>判定処理!B623</f>
        <v>日本海側の岩場</v>
      </c>
      <c r="E621" s="1">
        <f>判定処理!D623</f>
        <v>0</v>
      </c>
      <c r="F621" s="1" t="str">
        <f ca="1">判定処理!R623</f>
        <v>-</v>
      </c>
      <c r="G621" s="11" t="str">
        <f ca="1">判定処理!V623</f>
        <v>-</v>
      </c>
      <c r="H621" s="1">
        <f>判定処理!E623</f>
        <v>1031</v>
      </c>
      <c r="I621" s="1">
        <f>判定処理!H623</f>
        <v>1031</v>
      </c>
      <c r="J621" s="3">
        <f>判定処理!I623</f>
        <v>0</v>
      </c>
      <c r="K621" s="3">
        <f>判定処理!L623</f>
        <v>0.99930555555555556</v>
      </c>
    </row>
    <row r="622" spans="1:11" x14ac:dyDescent="0.7">
      <c r="A622" s="1" t="str">
        <f ca="1">判定処理!Q624</f>
        <v>×</v>
      </c>
      <c r="B622" s="1" t="str">
        <f>判定処理!A624</f>
        <v>No.0621</v>
      </c>
      <c r="C622" s="1">
        <f>判定処理!C624</f>
        <v>5</v>
      </c>
      <c r="D622" s="1" t="str">
        <f>判定処理!B624</f>
        <v>日本海側の岩場</v>
      </c>
      <c r="E622" s="1">
        <f>判定処理!D624</f>
        <v>0</v>
      </c>
      <c r="F622" s="1" t="str">
        <f ca="1">判定処理!R624</f>
        <v>-</v>
      </c>
      <c r="G622" s="11" t="str">
        <f ca="1">判定処理!V624</f>
        <v>-</v>
      </c>
      <c r="H622" s="1">
        <f>判定処理!E624</f>
        <v>1224</v>
      </c>
      <c r="I622" s="1">
        <f>判定処理!H624</f>
        <v>1224</v>
      </c>
      <c r="J622" s="3">
        <f>判定処理!I624</f>
        <v>0</v>
      </c>
      <c r="K622" s="3">
        <f>判定処理!L624</f>
        <v>0.99930555555555556</v>
      </c>
    </row>
    <row r="623" spans="1:11" x14ac:dyDescent="0.7">
      <c r="A623" s="1" t="str">
        <f ca="1">判定処理!Q625</f>
        <v>×</v>
      </c>
      <c r="B623" s="1" t="str">
        <f>判定処理!A625</f>
        <v>No.0622</v>
      </c>
      <c r="C623" s="1">
        <f>判定処理!C625</f>
        <v>5</v>
      </c>
      <c r="D623" s="1" t="str">
        <f>判定処理!B625</f>
        <v>森の渓流</v>
      </c>
      <c r="E623" s="1">
        <f>判定処理!D625</f>
        <v>0</v>
      </c>
      <c r="F623" s="1" t="str">
        <f ca="1">判定処理!R625</f>
        <v>-</v>
      </c>
      <c r="G623" s="11" t="str">
        <f ca="1">判定処理!V625</f>
        <v>-</v>
      </c>
      <c r="H623" s="1">
        <f>判定処理!E625</f>
        <v>214</v>
      </c>
      <c r="I623" s="1">
        <f>判定処理!H625</f>
        <v>214</v>
      </c>
      <c r="J623" s="3">
        <f>判定処理!I625</f>
        <v>0</v>
      </c>
      <c r="K623" s="3">
        <f>判定処理!L625</f>
        <v>0.99930555555555556</v>
      </c>
    </row>
    <row r="624" spans="1:11" x14ac:dyDescent="0.7">
      <c r="A624" s="1" t="str">
        <f ca="1">判定処理!Q626</f>
        <v>×</v>
      </c>
      <c r="B624" s="1" t="str">
        <f>判定処理!A626</f>
        <v>No.0623</v>
      </c>
      <c r="C624" s="1">
        <f>判定処理!C626</f>
        <v>5</v>
      </c>
      <c r="D624" s="1" t="str">
        <f>判定処理!B626</f>
        <v>森の渓流</v>
      </c>
      <c r="E624" s="1">
        <f>判定処理!D626</f>
        <v>0</v>
      </c>
      <c r="F624" s="1" t="str">
        <f ca="1">判定処理!R626</f>
        <v>-</v>
      </c>
      <c r="G624" s="11" t="str">
        <f ca="1">判定処理!V626</f>
        <v>-</v>
      </c>
      <c r="H624" s="1">
        <f>判定処理!E626</f>
        <v>314</v>
      </c>
      <c r="I624" s="1">
        <f>判定処理!H626</f>
        <v>314</v>
      </c>
      <c r="J624" s="3">
        <f>判定処理!I626</f>
        <v>0</v>
      </c>
      <c r="K624" s="3">
        <f>判定処理!L626</f>
        <v>0.99930555555555556</v>
      </c>
    </row>
    <row r="625" spans="1:11" x14ac:dyDescent="0.7">
      <c r="A625" s="1" t="str">
        <f ca="1">判定処理!Q627</f>
        <v>×</v>
      </c>
      <c r="B625" s="1" t="str">
        <f>判定処理!A627</f>
        <v>No.0624</v>
      </c>
      <c r="C625" s="1">
        <f>判定処理!C627</f>
        <v>5</v>
      </c>
      <c r="D625" s="1" t="str">
        <f>判定処理!B627</f>
        <v>太平洋側の船上</v>
      </c>
      <c r="E625" s="1">
        <f>判定処理!D627</f>
        <v>0</v>
      </c>
      <c r="F625" s="1" t="str">
        <f ca="1">判定処理!R627</f>
        <v>-</v>
      </c>
      <c r="G625" s="11" t="str">
        <f ca="1">判定処理!V627</f>
        <v>-</v>
      </c>
      <c r="H625" s="1">
        <f>判定処理!E627</f>
        <v>707</v>
      </c>
      <c r="I625" s="1">
        <f>判定処理!H627</f>
        <v>707</v>
      </c>
      <c r="J625" s="3">
        <f>判定処理!I627</f>
        <v>0</v>
      </c>
      <c r="K625" s="3">
        <f>判定処理!L627</f>
        <v>0.99930555555555556</v>
      </c>
    </row>
    <row r="626" spans="1:11" x14ac:dyDescent="0.7">
      <c r="A626" s="1" t="str">
        <f ca="1">判定処理!Q628</f>
        <v>×</v>
      </c>
      <c r="B626" s="1" t="str">
        <f>判定処理!A628</f>
        <v>No.0625</v>
      </c>
      <c r="C626" s="1">
        <f>判定処理!C628</f>
        <v>5</v>
      </c>
      <c r="D626" s="1" t="str">
        <f>判定処理!B628</f>
        <v>太平洋側の南の島</v>
      </c>
      <c r="E626" s="1">
        <f>判定処理!D628</f>
        <v>0</v>
      </c>
      <c r="F626" s="1" t="str">
        <f ca="1">判定処理!R628</f>
        <v>-</v>
      </c>
      <c r="G626" s="11" t="str">
        <f ca="1">判定処理!V628</f>
        <v>-</v>
      </c>
      <c r="H626" s="1">
        <f>判定処理!E628</f>
        <v>101</v>
      </c>
      <c r="I626" s="1">
        <f>判定処理!H628</f>
        <v>101</v>
      </c>
      <c r="J626" s="3">
        <f>判定処理!I628</f>
        <v>0</v>
      </c>
      <c r="K626" s="3">
        <f>判定処理!L628</f>
        <v>0.99930555555555556</v>
      </c>
    </row>
    <row r="627" spans="1:11" x14ac:dyDescent="0.7">
      <c r="A627" s="1" t="str">
        <f ca="1">判定処理!Q629</f>
        <v>×</v>
      </c>
      <c r="B627" s="1" t="str">
        <f>判定処理!A629</f>
        <v>No.0626</v>
      </c>
      <c r="C627" s="1">
        <f>判定処理!C629</f>
        <v>5</v>
      </c>
      <c r="D627" s="1" t="str">
        <f>判定処理!B629</f>
        <v>太平洋側の船上</v>
      </c>
      <c r="E627" s="1">
        <f>判定処理!D629</f>
        <v>0</v>
      </c>
      <c r="F627" s="1" t="str">
        <f ca="1">判定処理!R629</f>
        <v>-</v>
      </c>
      <c r="G627" s="11" t="str">
        <f ca="1">判定処理!V629</f>
        <v>-</v>
      </c>
      <c r="H627" s="1">
        <f>判定処理!E629</f>
        <v>115</v>
      </c>
      <c r="I627" s="1">
        <f>判定処理!H629</f>
        <v>115</v>
      </c>
      <c r="J627" s="3">
        <f>判定処理!I629</f>
        <v>0</v>
      </c>
      <c r="K627" s="3">
        <f>判定処理!L629</f>
        <v>0.99930555555555556</v>
      </c>
    </row>
    <row r="628" spans="1:11" x14ac:dyDescent="0.7">
      <c r="A628" s="1" t="str">
        <f ca="1">判定処理!Q630</f>
        <v>×</v>
      </c>
      <c r="B628" s="1" t="str">
        <f>判定処理!A630</f>
        <v>No.0627</v>
      </c>
      <c r="C628" s="1">
        <f>判定処理!C630</f>
        <v>5</v>
      </c>
      <c r="D628" s="1" t="str">
        <f>判定処理!B630</f>
        <v>日本海側の岩場</v>
      </c>
      <c r="E628" s="1">
        <f>判定処理!D630</f>
        <v>0</v>
      </c>
      <c r="F628" s="1" t="str">
        <f ca="1">判定処理!R630</f>
        <v>-</v>
      </c>
      <c r="G628" s="11" t="str">
        <f ca="1">判定処理!V630</f>
        <v>-</v>
      </c>
      <c r="H628" s="1">
        <f>判定処理!E630</f>
        <v>211</v>
      </c>
      <c r="I628" s="1">
        <f>判定処理!H630</f>
        <v>211</v>
      </c>
      <c r="J628" s="3">
        <f>判定処理!I630</f>
        <v>0</v>
      </c>
      <c r="K628" s="3">
        <f>判定処理!L630</f>
        <v>0.99930555555555556</v>
      </c>
    </row>
    <row r="629" spans="1:11" x14ac:dyDescent="0.7">
      <c r="A629" s="1" t="str">
        <f ca="1">判定処理!Q631</f>
        <v>×</v>
      </c>
      <c r="B629" s="1" t="str">
        <f>判定処理!A631</f>
        <v>No.0628</v>
      </c>
      <c r="C629" s="1">
        <f>判定処理!C631</f>
        <v>5</v>
      </c>
      <c r="D629" s="1" t="str">
        <f>判定処理!B631</f>
        <v>太平洋側の南の島</v>
      </c>
      <c r="E629" s="1">
        <f>判定処理!D631</f>
        <v>0</v>
      </c>
      <c r="F629" s="1" t="str">
        <f ca="1">判定処理!R631</f>
        <v>-</v>
      </c>
      <c r="G629" s="11" t="str">
        <f ca="1">判定処理!V631</f>
        <v>-</v>
      </c>
      <c r="H629" s="1">
        <f>判定処理!E631</f>
        <v>212</v>
      </c>
      <c r="I629" s="1">
        <f>判定処理!H631</f>
        <v>212</v>
      </c>
      <c r="J629" s="3">
        <f>判定処理!I631</f>
        <v>0</v>
      </c>
      <c r="K629" s="3">
        <f>判定処理!L631</f>
        <v>0.99930555555555556</v>
      </c>
    </row>
    <row r="630" spans="1:11" x14ac:dyDescent="0.7">
      <c r="A630" s="1" t="str">
        <f ca="1">判定処理!Q632</f>
        <v>×</v>
      </c>
      <c r="B630" s="1" t="str">
        <f>判定処理!A632</f>
        <v>No.0629</v>
      </c>
      <c r="C630" s="1">
        <f>判定処理!C632</f>
        <v>5</v>
      </c>
      <c r="D630" s="1" t="str">
        <f>判定処理!B632</f>
        <v>森の渓流</v>
      </c>
      <c r="E630" s="1">
        <f>判定処理!D632</f>
        <v>0</v>
      </c>
      <c r="F630" s="1" t="str">
        <f ca="1">判定処理!R632</f>
        <v>-</v>
      </c>
      <c r="G630" s="11" t="str">
        <f ca="1">判定処理!V632</f>
        <v>-</v>
      </c>
      <c r="H630" s="1">
        <f>判定処理!E632</f>
        <v>321</v>
      </c>
      <c r="I630" s="1">
        <f>判定処理!H632</f>
        <v>321</v>
      </c>
      <c r="J630" s="3">
        <f>判定処理!I632</f>
        <v>0</v>
      </c>
      <c r="K630" s="3">
        <f>判定処理!L632</f>
        <v>0.99930555555555556</v>
      </c>
    </row>
    <row r="631" spans="1:11" x14ac:dyDescent="0.7">
      <c r="A631" s="1" t="str">
        <f ca="1">判定処理!Q633</f>
        <v>×</v>
      </c>
      <c r="B631" s="1" t="str">
        <f>判定処理!A633</f>
        <v>No.0630</v>
      </c>
      <c r="C631" s="1">
        <f>判定処理!C633</f>
        <v>5</v>
      </c>
      <c r="D631" s="1" t="str">
        <f>判定処理!B633</f>
        <v>森の渓流</v>
      </c>
      <c r="E631" s="1">
        <f>判定処理!D633</f>
        <v>0</v>
      </c>
      <c r="F631" s="1" t="str">
        <f ca="1">判定処理!R633</f>
        <v>-</v>
      </c>
      <c r="G631" s="11" t="str">
        <f ca="1">判定処理!V633</f>
        <v>-</v>
      </c>
      <c r="H631" s="1">
        <f>判定処理!E633</f>
        <v>429</v>
      </c>
      <c r="I631" s="1">
        <f>判定処理!H633</f>
        <v>429</v>
      </c>
      <c r="J631" s="3">
        <f>判定処理!I633</f>
        <v>0</v>
      </c>
      <c r="K631" s="3">
        <f>判定処理!L633</f>
        <v>0.99930555555555556</v>
      </c>
    </row>
    <row r="632" spans="1:11" x14ac:dyDescent="0.7">
      <c r="A632" s="1" t="str">
        <f ca="1">判定処理!Q634</f>
        <v>×</v>
      </c>
      <c r="B632" s="1" t="str">
        <f>判定処理!A634</f>
        <v>No.0631</v>
      </c>
      <c r="C632" s="1">
        <f>判定処理!C634</f>
        <v>5</v>
      </c>
      <c r="D632" s="1" t="str">
        <f>判定処理!B634</f>
        <v>日本海側の岩場</v>
      </c>
      <c r="E632" s="1">
        <f>判定処理!D634</f>
        <v>0</v>
      </c>
      <c r="F632" s="1" t="str">
        <f ca="1">判定処理!R634</f>
        <v>-</v>
      </c>
      <c r="G632" s="11" t="str">
        <f ca="1">判定処理!V634</f>
        <v>-</v>
      </c>
      <c r="H632" s="1">
        <f>判定処理!E634</f>
        <v>430</v>
      </c>
      <c r="I632" s="1">
        <f>判定処理!H634</f>
        <v>430</v>
      </c>
      <c r="J632" s="3">
        <f>判定処理!I634</f>
        <v>0</v>
      </c>
      <c r="K632" s="3">
        <f>判定処理!L634</f>
        <v>0.99930555555555556</v>
      </c>
    </row>
    <row r="633" spans="1:11" x14ac:dyDescent="0.7">
      <c r="A633" s="1" t="str">
        <f ca="1">判定処理!Q635</f>
        <v>×</v>
      </c>
      <c r="B633" s="1" t="str">
        <f>判定処理!A635</f>
        <v>No.0632</v>
      </c>
      <c r="C633" s="1">
        <f>判定処理!C635</f>
        <v>5</v>
      </c>
      <c r="D633" s="1" t="str">
        <f>判定処理!B635</f>
        <v>太平洋側の船上</v>
      </c>
      <c r="E633" s="1">
        <f>判定処理!D635</f>
        <v>0</v>
      </c>
      <c r="F633" s="1" t="str">
        <f ca="1">判定処理!R635</f>
        <v>-</v>
      </c>
      <c r="G633" s="11" t="str">
        <f ca="1">判定処理!V635</f>
        <v>-</v>
      </c>
      <c r="H633" s="1">
        <f>判定処理!E635</f>
        <v>503</v>
      </c>
      <c r="I633" s="1">
        <f>判定処理!H635</f>
        <v>503</v>
      </c>
      <c r="J633" s="3">
        <f>判定処理!I635</f>
        <v>0</v>
      </c>
      <c r="K633" s="3">
        <f>判定処理!L635</f>
        <v>0.99930555555555556</v>
      </c>
    </row>
    <row r="634" spans="1:11" x14ac:dyDescent="0.7">
      <c r="A634" s="1" t="str">
        <f ca="1">判定処理!Q636</f>
        <v>×</v>
      </c>
      <c r="B634" s="1" t="str">
        <f>判定処理!A636</f>
        <v>No.0633</v>
      </c>
      <c r="C634" s="1">
        <f>判定処理!C636</f>
        <v>5</v>
      </c>
      <c r="D634" s="1" t="str">
        <f>判定処理!B636</f>
        <v>日本海側の船上</v>
      </c>
      <c r="E634" s="1">
        <f>判定処理!D636</f>
        <v>0</v>
      </c>
      <c r="F634" s="1" t="str">
        <f ca="1">判定処理!R636</f>
        <v>-</v>
      </c>
      <c r="G634" s="11" t="str">
        <f ca="1">判定処理!V636</f>
        <v>-</v>
      </c>
      <c r="H634" s="1">
        <f>判定処理!E636</f>
        <v>504</v>
      </c>
      <c r="I634" s="1">
        <f>判定処理!H636</f>
        <v>504</v>
      </c>
      <c r="J634" s="3">
        <f>判定処理!I636</f>
        <v>0</v>
      </c>
      <c r="K634" s="3">
        <f>判定処理!L636</f>
        <v>0.99930555555555556</v>
      </c>
    </row>
    <row r="635" spans="1:11" x14ac:dyDescent="0.7">
      <c r="A635" s="1" t="str">
        <f ca="1">判定処理!Q637</f>
        <v>×</v>
      </c>
      <c r="B635" s="1" t="str">
        <f>判定処理!A637</f>
        <v>No.0634</v>
      </c>
      <c r="C635" s="1">
        <f>判定処理!C637</f>
        <v>5</v>
      </c>
      <c r="D635" s="1" t="str">
        <f>判定処理!B637</f>
        <v>日本海側の船上</v>
      </c>
      <c r="E635" s="1">
        <f>判定処理!D637</f>
        <v>0</v>
      </c>
      <c r="F635" s="1" t="str">
        <f ca="1">判定処理!R637</f>
        <v>-</v>
      </c>
      <c r="G635" s="11" t="str">
        <f ca="1">判定処理!V637</f>
        <v>-</v>
      </c>
      <c r="H635" s="1">
        <f>判定処理!E637</f>
        <v>505</v>
      </c>
      <c r="I635" s="1">
        <f>判定処理!H637</f>
        <v>505</v>
      </c>
      <c r="J635" s="3">
        <f>判定処理!I637</f>
        <v>0</v>
      </c>
      <c r="K635" s="3">
        <f>判定処理!L637</f>
        <v>0.99930555555555556</v>
      </c>
    </row>
    <row r="636" spans="1:11" x14ac:dyDescent="0.7">
      <c r="A636" s="1" t="str">
        <f ca="1">判定処理!Q638</f>
        <v>×</v>
      </c>
      <c r="B636" s="1" t="str">
        <f>判定処理!A638</f>
        <v>No.0635</v>
      </c>
      <c r="C636" s="1">
        <f>判定処理!C638</f>
        <v>5</v>
      </c>
      <c r="D636" s="1" t="str">
        <f>判定処理!B638</f>
        <v>太平洋側の船上</v>
      </c>
      <c r="E636" s="1">
        <f>判定処理!D638</f>
        <v>0</v>
      </c>
      <c r="F636" s="1" t="str">
        <f ca="1">判定処理!R638</f>
        <v>-</v>
      </c>
      <c r="G636" s="11" t="str">
        <f ca="1">判定処理!V638</f>
        <v>-</v>
      </c>
      <c r="H636" s="1">
        <f>判定処理!E638</f>
        <v>715</v>
      </c>
      <c r="I636" s="1">
        <f>判定処理!H638</f>
        <v>715</v>
      </c>
      <c r="J636" s="3">
        <f>判定処理!I638</f>
        <v>0</v>
      </c>
      <c r="K636" s="3">
        <f>判定処理!L638</f>
        <v>0.99930555555555556</v>
      </c>
    </row>
    <row r="637" spans="1:11" x14ac:dyDescent="0.7">
      <c r="A637" s="1" t="str">
        <f ca="1">判定処理!Q639</f>
        <v>×</v>
      </c>
      <c r="B637" s="1" t="str">
        <f>判定処理!A639</f>
        <v>No.0636</v>
      </c>
      <c r="C637" s="1">
        <f>判定処理!C639</f>
        <v>5</v>
      </c>
      <c r="D637" s="1" t="str">
        <f>判定処理!B639</f>
        <v>太平洋側の船上</v>
      </c>
      <c r="E637" s="1">
        <f>判定処理!D639</f>
        <v>0</v>
      </c>
      <c r="F637" s="1" t="str">
        <f ca="1">判定処理!R639</f>
        <v>-</v>
      </c>
      <c r="G637" s="11" t="str">
        <f ca="1">判定処理!V639</f>
        <v>-</v>
      </c>
      <c r="H637" s="1">
        <f>判定処理!E639</f>
        <v>811</v>
      </c>
      <c r="I637" s="1">
        <f>判定処理!H639</f>
        <v>811</v>
      </c>
      <c r="J637" s="3">
        <f>判定処理!I639</f>
        <v>0</v>
      </c>
      <c r="K637" s="3">
        <f>判定処理!L639</f>
        <v>0.99930555555555556</v>
      </c>
    </row>
    <row r="638" spans="1:11" x14ac:dyDescent="0.7">
      <c r="A638" s="1" t="str">
        <f ca="1">判定処理!Q640</f>
        <v>×</v>
      </c>
      <c r="B638" s="1" t="str">
        <f>判定処理!A640</f>
        <v>No.0637</v>
      </c>
      <c r="C638" s="1">
        <f>判定処理!C640</f>
        <v>5</v>
      </c>
      <c r="D638" s="1" t="str">
        <f>判定処理!B640</f>
        <v>太平洋側の船上</v>
      </c>
      <c r="E638" s="1">
        <f>判定処理!D640</f>
        <v>0</v>
      </c>
      <c r="F638" s="1" t="str">
        <f ca="1">判定処理!R640</f>
        <v>-</v>
      </c>
      <c r="G638" s="11" t="str">
        <f ca="1">判定処理!V640</f>
        <v>-</v>
      </c>
      <c r="H638" s="1">
        <f>判定処理!E640</f>
        <v>917</v>
      </c>
      <c r="I638" s="1">
        <f>判定処理!H640</f>
        <v>917</v>
      </c>
      <c r="J638" s="3">
        <f>判定処理!I640</f>
        <v>0</v>
      </c>
      <c r="K638" s="3">
        <f>判定処理!L640</f>
        <v>0.99930555555555556</v>
      </c>
    </row>
    <row r="639" spans="1:11" x14ac:dyDescent="0.7">
      <c r="A639" s="1" t="str">
        <f ca="1">判定処理!Q641</f>
        <v>×</v>
      </c>
      <c r="B639" s="1" t="str">
        <f>判定処理!A641</f>
        <v>No.0638</v>
      </c>
      <c r="C639" s="1">
        <f>判定処理!C641</f>
        <v>5</v>
      </c>
      <c r="D639" s="1" t="str">
        <f>判定処理!B641</f>
        <v>日本海側の岩場</v>
      </c>
      <c r="E639" s="1">
        <f>判定処理!D641</f>
        <v>0</v>
      </c>
      <c r="F639" s="1" t="str">
        <f ca="1">判定処理!R641</f>
        <v>-</v>
      </c>
      <c r="G639" s="11" t="str">
        <f ca="1">判定処理!V641</f>
        <v>-</v>
      </c>
      <c r="H639" s="1">
        <f>判定処理!E641</f>
        <v>923</v>
      </c>
      <c r="I639" s="1">
        <f>判定処理!H641</f>
        <v>923</v>
      </c>
      <c r="J639" s="3">
        <f>判定処理!I641</f>
        <v>0</v>
      </c>
      <c r="K639" s="3">
        <f>判定処理!L641</f>
        <v>0.99930555555555556</v>
      </c>
    </row>
    <row r="640" spans="1:11" x14ac:dyDescent="0.7">
      <c r="A640" s="1" t="str">
        <f ca="1">判定処理!Q642</f>
        <v>×</v>
      </c>
      <c r="B640" s="1" t="str">
        <f>判定処理!A642</f>
        <v>No.0639</v>
      </c>
      <c r="C640" s="1">
        <f>判定処理!C642</f>
        <v>5</v>
      </c>
      <c r="D640" s="1" t="str">
        <f>判定処理!B642</f>
        <v>日本海側の船上</v>
      </c>
      <c r="E640" s="1">
        <f>判定処理!D642</f>
        <v>0</v>
      </c>
      <c r="F640" s="1" t="str">
        <f ca="1">判定処理!R642</f>
        <v>-</v>
      </c>
      <c r="G640" s="11" t="str">
        <f ca="1">判定処理!V642</f>
        <v>-</v>
      </c>
      <c r="H640" s="1">
        <f>判定処理!E642</f>
        <v>924</v>
      </c>
      <c r="I640" s="1">
        <f>判定処理!H642</f>
        <v>924</v>
      </c>
      <c r="J640" s="3">
        <f>判定処理!I642</f>
        <v>0</v>
      </c>
      <c r="K640" s="3">
        <f>判定処理!L642</f>
        <v>0.99930555555555556</v>
      </c>
    </row>
    <row r="641" spans="1:11" x14ac:dyDescent="0.7">
      <c r="A641" s="1" t="str">
        <f ca="1">判定処理!Q643</f>
        <v>×</v>
      </c>
      <c r="B641" s="1" t="str">
        <f>判定処理!A643</f>
        <v>No.0640</v>
      </c>
      <c r="C641" s="1">
        <f>判定処理!C643</f>
        <v>5</v>
      </c>
      <c r="D641" s="1" t="str">
        <f>判定処理!B643</f>
        <v>森の渓流</v>
      </c>
      <c r="E641" s="1">
        <f>判定処理!D643</f>
        <v>0</v>
      </c>
      <c r="F641" s="1" t="str">
        <f ca="1">判定処理!R643</f>
        <v>-</v>
      </c>
      <c r="G641" s="11" t="str">
        <f ca="1">判定処理!V643</f>
        <v>-</v>
      </c>
      <c r="H641" s="1">
        <f>判定処理!E643</f>
        <v>1010</v>
      </c>
      <c r="I641" s="1">
        <f>判定処理!H643</f>
        <v>1010</v>
      </c>
      <c r="J641" s="3">
        <f>判定処理!I643</f>
        <v>0</v>
      </c>
      <c r="K641" s="3">
        <f>判定処理!L643</f>
        <v>0.99930555555555556</v>
      </c>
    </row>
    <row r="642" spans="1:11" x14ac:dyDescent="0.7">
      <c r="A642" s="1" t="str">
        <f ca="1">判定処理!Q644</f>
        <v>×</v>
      </c>
      <c r="B642" s="1" t="str">
        <f>判定処理!A644</f>
        <v>No.0641</v>
      </c>
      <c r="C642" s="1">
        <f>判定処理!C644</f>
        <v>5</v>
      </c>
      <c r="D642" s="1" t="str">
        <f>判定処理!B644</f>
        <v>森の渓流</v>
      </c>
      <c r="E642" s="1">
        <f>判定処理!D644</f>
        <v>0</v>
      </c>
      <c r="F642" s="1" t="str">
        <f ca="1">判定処理!R644</f>
        <v>-</v>
      </c>
      <c r="G642" s="11" t="str">
        <f ca="1">判定処理!V644</f>
        <v>-</v>
      </c>
      <c r="H642" s="1">
        <f>判定処理!E644</f>
        <v>1103</v>
      </c>
      <c r="I642" s="1">
        <f>判定処理!H644</f>
        <v>1103</v>
      </c>
      <c r="J642" s="3">
        <f>判定処理!I644</f>
        <v>0</v>
      </c>
      <c r="K642" s="3">
        <f>判定処理!L644</f>
        <v>0.99930555555555556</v>
      </c>
    </row>
    <row r="643" spans="1:11" x14ac:dyDescent="0.7">
      <c r="A643" s="1" t="str">
        <f ca="1">判定処理!Q645</f>
        <v>×</v>
      </c>
      <c r="B643" s="1" t="str">
        <f>判定処理!A645</f>
        <v>No.0642</v>
      </c>
      <c r="C643" s="1">
        <f>判定処理!C645</f>
        <v>5</v>
      </c>
      <c r="D643" s="1" t="str">
        <f>判定処理!B645</f>
        <v>日本海側の船上</v>
      </c>
      <c r="E643" s="1">
        <f>判定処理!D645</f>
        <v>0</v>
      </c>
      <c r="F643" s="1" t="str">
        <f ca="1">判定処理!R645</f>
        <v>-</v>
      </c>
      <c r="G643" s="11" t="str">
        <f ca="1">判定処理!V645</f>
        <v>-</v>
      </c>
      <c r="H643" s="1">
        <f>判定処理!E645</f>
        <v>1123</v>
      </c>
      <c r="I643" s="1">
        <f>判定処理!H645</f>
        <v>1123</v>
      </c>
      <c r="J643" s="3">
        <f>判定処理!I645</f>
        <v>0</v>
      </c>
      <c r="K643" s="3">
        <f>判定処理!L645</f>
        <v>0.99930555555555556</v>
      </c>
    </row>
    <row r="644" spans="1:11" x14ac:dyDescent="0.7">
      <c r="A644" s="1" t="str">
        <f ca="1">判定処理!Q646</f>
        <v>×</v>
      </c>
      <c r="B644" s="1" t="str">
        <f>判定処理!A646</f>
        <v>No.0643</v>
      </c>
      <c r="C644" s="1">
        <f>判定処理!C646</f>
        <v>5</v>
      </c>
      <c r="D644" s="1" t="str">
        <f>判定処理!B646</f>
        <v>森の渓流</v>
      </c>
      <c r="E644" s="1">
        <f>判定処理!D646</f>
        <v>0</v>
      </c>
      <c r="F644" s="1" t="str">
        <f ca="1">判定処理!R646</f>
        <v>-</v>
      </c>
      <c r="G644" s="11" t="str">
        <f ca="1">判定処理!V646</f>
        <v>-</v>
      </c>
      <c r="H644" s="1">
        <f>判定処理!E646</f>
        <v>1223</v>
      </c>
      <c r="I644" s="1">
        <f>判定処理!H646</f>
        <v>1223</v>
      </c>
      <c r="J644" s="3">
        <f>判定処理!I646</f>
        <v>0</v>
      </c>
      <c r="K644" s="3">
        <f>判定処理!L646</f>
        <v>0.99930555555555556</v>
      </c>
    </row>
    <row r="645" spans="1:11" x14ac:dyDescent="0.7">
      <c r="A645" s="1" t="str">
        <f ca="1">判定処理!Q647</f>
        <v>×</v>
      </c>
      <c r="B645" s="1" t="str">
        <f>判定処理!A647</f>
        <v>No.0644</v>
      </c>
      <c r="C645" s="1">
        <f>判定処理!C647</f>
        <v>5</v>
      </c>
      <c r="D645" s="1" t="str">
        <f>判定処理!B647</f>
        <v>太平洋側の南の島</v>
      </c>
      <c r="E645" s="1">
        <f>判定処理!D647</f>
        <v>0</v>
      </c>
      <c r="F645" s="1" t="str">
        <f ca="1">判定処理!R647</f>
        <v>-</v>
      </c>
      <c r="G645" s="11" t="str">
        <f ca="1">判定処理!V647</f>
        <v>-</v>
      </c>
      <c r="H645" s="1">
        <f>判定処理!E647</f>
        <v>101</v>
      </c>
      <c r="I645" s="1">
        <f>判定処理!H647</f>
        <v>101</v>
      </c>
      <c r="J645" s="3">
        <f>判定処理!I647</f>
        <v>0</v>
      </c>
      <c r="K645" s="3">
        <f>判定処理!L647</f>
        <v>0.99930555555555556</v>
      </c>
    </row>
    <row r="646" spans="1:11" x14ac:dyDescent="0.7">
      <c r="A646" s="1" t="str">
        <f ca="1">判定処理!Q648</f>
        <v>×</v>
      </c>
      <c r="B646" s="1" t="str">
        <f>判定処理!A648</f>
        <v>No.0645</v>
      </c>
      <c r="C646" s="1">
        <f>判定処理!C648</f>
        <v>5</v>
      </c>
      <c r="D646" s="1" t="str">
        <f>判定処理!B648</f>
        <v>日本海側の船上</v>
      </c>
      <c r="E646" s="1">
        <f>判定処理!D648</f>
        <v>0</v>
      </c>
      <c r="F646" s="1" t="str">
        <f ca="1">判定処理!R648</f>
        <v>-</v>
      </c>
      <c r="G646" s="11" t="str">
        <f ca="1">判定処理!V648</f>
        <v>-</v>
      </c>
      <c r="H646" s="1">
        <f>判定処理!E648</f>
        <v>115</v>
      </c>
      <c r="I646" s="1">
        <f>判定処理!H648</f>
        <v>115</v>
      </c>
      <c r="J646" s="3">
        <f>判定処理!I648</f>
        <v>0</v>
      </c>
      <c r="K646" s="3">
        <f>判定処理!L648</f>
        <v>0.99930555555555556</v>
      </c>
    </row>
    <row r="647" spans="1:11" x14ac:dyDescent="0.7">
      <c r="A647" s="1" t="str">
        <f ca="1">判定処理!Q649</f>
        <v>×</v>
      </c>
      <c r="B647" s="1" t="str">
        <f>判定処理!A649</f>
        <v>No.0646</v>
      </c>
      <c r="C647" s="1">
        <f>判定処理!C649</f>
        <v>5</v>
      </c>
      <c r="D647" s="1" t="str">
        <f>判定処理!B649</f>
        <v>日本海側の船上</v>
      </c>
      <c r="E647" s="1">
        <f>判定処理!D649</f>
        <v>0</v>
      </c>
      <c r="F647" s="1" t="str">
        <f ca="1">判定処理!R649</f>
        <v>-</v>
      </c>
      <c r="G647" s="11" t="str">
        <f ca="1">判定処理!V649</f>
        <v>-</v>
      </c>
      <c r="H647" s="1">
        <f>判定処理!E649</f>
        <v>211</v>
      </c>
      <c r="I647" s="1">
        <f>判定処理!H649</f>
        <v>211</v>
      </c>
      <c r="J647" s="3">
        <f>判定処理!I649</f>
        <v>0</v>
      </c>
      <c r="K647" s="3">
        <f>判定処理!L649</f>
        <v>0.99930555555555556</v>
      </c>
    </row>
    <row r="648" spans="1:11" x14ac:dyDescent="0.7">
      <c r="A648" s="1" t="str">
        <f ca="1">判定処理!Q650</f>
        <v>×</v>
      </c>
      <c r="B648" s="1" t="str">
        <f>判定処理!A650</f>
        <v>No.0647</v>
      </c>
      <c r="C648" s="1">
        <f>判定処理!C650</f>
        <v>5</v>
      </c>
      <c r="D648" s="1" t="str">
        <f>判定処理!B650</f>
        <v>日本海側の岩場</v>
      </c>
      <c r="E648" s="1">
        <f>判定処理!D650</f>
        <v>0</v>
      </c>
      <c r="F648" s="1" t="str">
        <f ca="1">判定処理!R650</f>
        <v>-</v>
      </c>
      <c r="G648" s="11" t="str">
        <f ca="1">判定処理!V650</f>
        <v>-</v>
      </c>
      <c r="H648" s="1">
        <f>判定処理!E650</f>
        <v>212</v>
      </c>
      <c r="I648" s="1">
        <f>判定処理!H650</f>
        <v>212</v>
      </c>
      <c r="J648" s="3">
        <f>判定処理!I650</f>
        <v>0</v>
      </c>
      <c r="K648" s="3">
        <f>判定処理!L650</f>
        <v>0.99930555555555556</v>
      </c>
    </row>
    <row r="649" spans="1:11" x14ac:dyDescent="0.7">
      <c r="A649" s="1" t="str">
        <f ca="1">判定処理!Q651</f>
        <v>×</v>
      </c>
      <c r="B649" s="1" t="str">
        <f>判定処理!A651</f>
        <v>No.0648</v>
      </c>
      <c r="C649" s="1">
        <f>判定処理!C651</f>
        <v>5</v>
      </c>
      <c r="D649" s="1" t="str">
        <f>判定処理!B651</f>
        <v>日本海側の船上</v>
      </c>
      <c r="E649" s="1">
        <f>判定処理!D651</f>
        <v>0</v>
      </c>
      <c r="F649" s="1" t="str">
        <f ca="1">判定処理!R651</f>
        <v>-</v>
      </c>
      <c r="G649" s="11" t="str">
        <f ca="1">判定処理!V651</f>
        <v>-</v>
      </c>
      <c r="H649" s="1">
        <f>判定処理!E651</f>
        <v>321</v>
      </c>
      <c r="I649" s="1">
        <f>判定処理!H651</f>
        <v>321</v>
      </c>
      <c r="J649" s="3">
        <f>判定処理!I651</f>
        <v>0</v>
      </c>
      <c r="K649" s="3">
        <f>判定処理!L651</f>
        <v>0.99930555555555556</v>
      </c>
    </row>
    <row r="650" spans="1:11" x14ac:dyDescent="0.7">
      <c r="A650" s="1" t="str">
        <f ca="1">判定処理!Q652</f>
        <v>×</v>
      </c>
      <c r="B650" s="1" t="str">
        <f>判定処理!A652</f>
        <v>No.0649</v>
      </c>
      <c r="C650" s="1">
        <f>判定処理!C652</f>
        <v>5</v>
      </c>
      <c r="D650" s="1" t="str">
        <f>判定処理!B652</f>
        <v>太平洋側の南の島</v>
      </c>
      <c r="E650" s="1">
        <f>判定処理!D652</f>
        <v>0</v>
      </c>
      <c r="F650" s="1" t="str">
        <f ca="1">判定処理!R652</f>
        <v>-</v>
      </c>
      <c r="G650" s="11" t="str">
        <f ca="1">判定処理!V652</f>
        <v>-</v>
      </c>
      <c r="H650" s="1">
        <f>判定処理!E652</f>
        <v>429</v>
      </c>
      <c r="I650" s="1">
        <f>判定処理!H652</f>
        <v>429</v>
      </c>
      <c r="J650" s="3">
        <f>判定処理!I652</f>
        <v>0</v>
      </c>
      <c r="K650" s="3">
        <f>判定処理!L652</f>
        <v>0.99930555555555556</v>
      </c>
    </row>
    <row r="651" spans="1:11" x14ac:dyDescent="0.7">
      <c r="A651" s="1" t="str">
        <f ca="1">判定処理!Q653</f>
        <v>×</v>
      </c>
      <c r="B651" s="1" t="str">
        <f>判定処理!A653</f>
        <v>No.0650</v>
      </c>
      <c r="C651" s="1">
        <f>判定処理!C653</f>
        <v>5</v>
      </c>
      <c r="D651" s="1" t="str">
        <f>判定処理!B653</f>
        <v>日本海側の岩場</v>
      </c>
      <c r="E651" s="1">
        <f>判定処理!D653</f>
        <v>0</v>
      </c>
      <c r="F651" s="1" t="str">
        <f ca="1">判定処理!R653</f>
        <v>-</v>
      </c>
      <c r="G651" s="11" t="str">
        <f ca="1">判定処理!V653</f>
        <v>-</v>
      </c>
      <c r="H651" s="1">
        <f>判定処理!E653</f>
        <v>430</v>
      </c>
      <c r="I651" s="1">
        <f>判定処理!H653</f>
        <v>430</v>
      </c>
      <c r="J651" s="3">
        <f>判定処理!I653</f>
        <v>0</v>
      </c>
      <c r="K651" s="3">
        <f>判定処理!L653</f>
        <v>0.99930555555555556</v>
      </c>
    </row>
    <row r="652" spans="1:11" x14ac:dyDescent="0.7">
      <c r="A652" s="1" t="str">
        <f ca="1">判定処理!Q654</f>
        <v>×</v>
      </c>
      <c r="B652" s="1" t="str">
        <f>判定処理!A654</f>
        <v>No.0651</v>
      </c>
      <c r="C652" s="1">
        <f>判定処理!C654</f>
        <v>5</v>
      </c>
      <c r="D652" s="1" t="str">
        <f>判定処理!B654</f>
        <v>日本海側の岩場</v>
      </c>
      <c r="E652" s="1">
        <f>判定処理!D654</f>
        <v>0</v>
      </c>
      <c r="F652" s="1" t="str">
        <f ca="1">判定処理!R654</f>
        <v>-</v>
      </c>
      <c r="G652" s="11" t="str">
        <f ca="1">判定処理!V654</f>
        <v>-</v>
      </c>
      <c r="H652" s="1">
        <f>判定処理!E654</f>
        <v>503</v>
      </c>
      <c r="I652" s="1">
        <f>判定処理!H654</f>
        <v>503</v>
      </c>
      <c r="J652" s="3">
        <f>判定処理!I654</f>
        <v>0</v>
      </c>
      <c r="K652" s="3">
        <f>判定処理!L654</f>
        <v>0.99930555555555556</v>
      </c>
    </row>
    <row r="653" spans="1:11" x14ac:dyDescent="0.7">
      <c r="A653" s="1" t="str">
        <f ca="1">判定処理!Q655</f>
        <v>×</v>
      </c>
      <c r="B653" s="1" t="str">
        <f>判定処理!A655</f>
        <v>No.0652</v>
      </c>
      <c r="C653" s="1">
        <f>判定処理!C655</f>
        <v>5</v>
      </c>
      <c r="D653" s="1" t="str">
        <f>判定処理!B655</f>
        <v>森の渓流</v>
      </c>
      <c r="E653" s="1">
        <f>判定処理!D655</f>
        <v>0</v>
      </c>
      <c r="F653" s="1" t="str">
        <f ca="1">判定処理!R655</f>
        <v>-</v>
      </c>
      <c r="G653" s="11" t="str">
        <f ca="1">判定処理!V655</f>
        <v>-</v>
      </c>
      <c r="H653" s="1">
        <f>判定処理!E655</f>
        <v>504</v>
      </c>
      <c r="I653" s="1">
        <f>判定処理!H655</f>
        <v>504</v>
      </c>
      <c r="J653" s="3">
        <f>判定処理!I655</f>
        <v>0</v>
      </c>
      <c r="K653" s="3">
        <f>判定処理!L655</f>
        <v>0.99930555555555556</v>
      </c>
    </row>
    <row r="654" spans="1:11" x14ac:dyDescent="0.7">
      <c r="A654" s="1" t="str">
        <f ca="1">判定処理!Q656</f>
        <v>×</v>
      </c>
      <c r="B654" s="1" t="str">
        <f>判定処理!A656</f>
        <v>No.0653</v>
      </c>
      <c r="C654" s="1">
        <f>判定処理!C656</f>
        <v>5</v>
      </c>
      <c r="D654" s="1" t="str">
        <f>判定処理!B656</f>
        <v>森の渓流</v>
      </c>
      <c r="E654" s="1">
        <f>判定処理!D656</f>
        <v>0</v>
      </c>
      <c r="F654" s="1" t="str">
        <f ca="1">判定処理!R656</f>
        <v>-</v>
      </c>
      <c r="G654" s="11" t="str">
        <f ca="1">判定処理!V656</f>
        <v>-</v>
      </c>
      <c r="H654" s="1">
        <f>判定処理!E656</f>
        <v>505</v>
      </c>
      <c r="I654" s="1">
        <f>判定処理!H656</f>
        <v>505</v>
      </c>
      <c r="J654" s="3">
        <f>判定処理!I656</f>
        <v>0</v>
      </c>
      <c r="K654" s="3">
        <f>判定処理!L656</f>
        <v>0.99930555555555556</v>
      </c>
    </row>
    <row r="655" spans="1:11" x14ac:dyDescent="0.7">
      <c r="A655" s="1" t="str">
        <f ca="1">判定処理!Q657</f>
        <v>×</v>
      </c>
      <c r="B655" s="1" t="str">
        <f>判定処理!A657</f>
        <v>No.0654</v>
      </c>
      <c r="C655" s="1">
        <f>判定処理!C657</f>
        <v>5</v>
      </c>
      <c r="D655" s="1" t="str">
        <f>判定処理!B657</f>
        <v>森の渓流</v>
      </c>
      <c r="E655" s="1">
        <f>判定処理!D657</f>
        <v>0</v>
      </c>
      <c r="F655" s="1" t="str">
        <f ca="1">判定処理!R657</f>
        <v>-</v>
      </c>
      <c r="G655" s="11" t="str">
        <f ca="1">判定処理!V657</f>
        <v>-</v>
      </c>
      <c r="H655" s="1">
        <f>判定処理!E657</f>
        <v>715</v>
      </c>
      <c r="I655" s="1">
        <f>判定処理!H657</f>
        <v>715</v>
      </c>
      <c r="J655" s="3">
        <f>判定処理!I657</f>
        <v>0</v>
      </c>
      <c r="K655" s="3">
        <f>判定処理!L657</f>
        <v>0.99930555555555556</v>
      </c>
    </row>
    <row r="656" spans="1:11" x14ac:dyDescent="0.7">
      <c r="A656" s="1" t="str">
        <f ca="1">判定処理!Q658</f>
        <v>×</v>
      </c>
      <c r="B656" s="1" t="str">
        <f>判定処理!A658</f>
        <v>No.0655</v>
      </c>
      <c r="C656" s="1">
        <f>判定処理!C658</f>
        <v>5</v>
      </c>
      <c r="D656" s="1" t="str">
        <f>判定処理!B658</f>
        <v>太平洋側の船上</v>
      </c>
      <c r="E656" s="1">
        <f>判定処理!D658</f>
        <v>0</v>
      </c>
      <c r="F656" s="1" t="str">
        <f ca="1">判定処理!R658</f>
        <v>-</v>
      </c>
      <c r="G656" s="11" t="str">
        <f ca="1">判定処理!V658</f>
        <v>-</v>
      </c>
      <c r="H656" s="1">
        <f>判定処理!E658</f>
        <v>811</v>
      </c>
      <c r="I656" s="1">
        <f>判定処理!H658</f>
        <v>811</v>
      </c>
      <c r="J656" s="3">
        <f>判定処理!I658</f>
        <v>0</v>
      </c>
      <c r="K656" s="3">
        <f>判定処理!L658</f>
        <v>0.99930555555555556</v>
      </c>
    </row>
    <row r="657" spans="1:11" x14ac:dyDescent="0.7">
      <c r="A657" s="1" t="str">
        <f ca="1">判定処理!Q659</f>
        <v>×</v>
      </c>
      <c r="B657" s="1" t="str">
        <f>判定処理!A659</f>
        <v>No.0656</v>
      </c>
      <c r="C657" s="1">
        <f>判定処理!C659</f>
        <v>5</v>
      </c>
      <c r="D657" s="1" t="str">
        <f>判定処理!B659</f>
        <v>太平洋側の船上</v>
      </c>
      <c r="E657" s="1">
        <f>判定処理!D659</f>
        <v>0</v>
      </c>
      <c r="F657" s="1" t="str">
        <f ca="1">判定処理!R659</f>
        <v>-</v>
      </c>
      <c r="G657" s="11" t="str">
        <f ca="1">判定処理!V659</f>
        <v>-</v>
      </c>
      <c r="H657" s="1">
        <f>判定処理!E659</f>
        <v>917</v>
      </c>
      <c r="I657" s="1">
        <f>判定処理!H659</f>
        <v>917</v>
      </c>
      <c r="J657" s="3">
        <f>判定処理!I659</f>
        <v>0</v>
      </c>
      <c r="K657" s="3">
        <f>判定処理!L659</f>
        <v>0.99930555555555556</v>
      </c>
    </row>
    <row r="658" spans="1:11" x14ac:dyDescent="0.7">
      <c r="A658" s="1" t="str">
        <f ca="1">判定処理!Q660</f>
        <v>×</v>
      </c>
      <c r="B658" s="1" t="str">
        <f>判定処理!A660</f>
        <v>No.0657</v>
      </c>
      <c r="C658" s="1">
        <f>判定処理!C660</f>
        <v>5</v>
      </c>
      <c r="D658" s="1" t="str">
        <f>判定処理!B660</f>
        <v>日本海側の船上</v>
      </c>
      <c r="E658" s="1">
        <f>判定処理!D660</f>
        <v>0</v>
      </c>
      <c r="F658" s="1" t="str">
        <f ca="1">判定処理!R660</f>
        <v>-</v>
      </c>
      <c r="G658" s="11" t="str">
        <f ca="1">判定処理!V660</f>
        <v>-</v>
      </c>
      <c r="H658" s="1">
        <f>判定処理!E660</f>
        <v>923</v>
      </c>
      <c r="I658" s="1">
        <f>判定処理!H660</f>
        <v>923</v>
      </c>
      <c r="J658" s="3">
        <f>判定処理!I660</f>
        <v>0</v>
      </c>
      <c r="K658" s="3">
        <f>判定処理!L660</f>
        <v>0.99930555555555556</v>
      </c>
    </row>
    <row r="659" spans="1:11" x14ac:dyDescent="0.7">
      <c r="A659" s="1" t="str">
        <f ca="1">判定処理!Q661</f>
        <v>×</v>
      </c>
      <c r="B659" s="1" t="str">
        <f>判定処理!A661</f>
        <v>No.0658</v>
      </c>
      <c r="C659" s="1">
        <f>判定処理!C661</f>
        <v>5</v>
      </c>
      <c r="D659" s="1" t="str">
        <f>判定処理!B661</f>
        <v>太平洋側の南の島</v>
      </c>
      <c r="E659" s="1">
        <f>判定処理!D661</f>
        <v>0</v>
      </c>
      <c r="F659" s="1" t="str">
        <f ca="1">判定処理!R661</f>
        <v>-</v>
      </c>
      <c r="G659" s="11" t="str">
        <f ca="1">判定処理!V661</f>
        <v>-</v>
      </c>
      <c r="H659" s="1">
        <f>判定処理!E661</f>
        <v>924</v>
      </c>
      <c r="I659" s="1">
        <f>判定処理!H661</f>
        <v>924</v>
      </c>
      <c r="J659" s="3">
        <f>判定処理!I661</f>
        <v>0</v>
      </c>
      <c r="K659" s="3">
        <f>判定処理!L661</f>
        <v>0.99930555555555556</v>
      </c>
    </row>
    <row r="660" spans="1:11" x14ac:dyDescent="0.7">
      <c r="A660" s="1" t="str">
        <f ca="1">判定処理!Q662</f>
        <v>×</v>
      </c>
      <c r="B660" s="1" t="str">
        <f>判定処理!A662</f>
        <v>No.0659</v>
      </c>
      <c r="C660" s="1">
        <f>判定処理!C662</f>
        <v>5</v>
      </c>
      <c r="D660" s="1" t="str">
        <f>判定処理!B662</f>
        <v>太平洋側の船上</v>
      </c>
      <c r="E660" s="1">
        <f>判定処理!D662</f>
        <v>0</v>
      </c>
      <c r="F660" s="1" t="str">
        <f ca="1">判定処理!R662</f>
        <v>-</v>
      </c>
      <c r="G660" s="11" t="str">
        <f ca="1">判定処理!V662</f>
        <v>-</v>
      </c>
      <c r="H660" s="1">
        <f>判定処理!E662</f>
        <v>1010</v>
      </c>
      <c r="I660" s="1">
        <f>判定処理!H662</f>
        <v>1010</v>
      </c>
      <c r="J660" s="3">
        <f>判定処理!I662</f>
        <v>0</v>
      </c>
      <c r="K660" s="3">
        <f>判定処理!L662</f>
        <v>0.99930555555555556</v>
      </c>
    </row>
    <row r="661" spans="1:11" x14ac:dyDescent="0.7">
      <c r="A661" s="1" t="str">
        <f ca="1">判定処理!Q663</f>
        <v>×</v>
      </c>
      <c r="B661" s="1" t="str">
        <f>判定処理!A663</f>
        <v>No.0660</v>
      </c>
      <c r="C661" s="1">
        <f>判定処理!C663</f>
        <v>5</v>
      </c>
      <c r="D661" s="1" t="str">
        <f>判定処理!B663</f>
        <v>日本海側の岩場</v>
      </c>
      <c r="E661" s="1">
        <f>判定処理!D663</f>
        <v>0</v>
      </c>
      <c r="F661" s="1" t="str">
        <f ca="1">判定処理!R663</f>
        <v>-</v>
      </c>
      <c r="G661" s="11" t="str">
        <f ca="1">判定処理!V663</f>
        <v>-</v>
      </c>
      <c r="H661" s="1">
        <f>判定処理!E663</f>
        <v>1103</v>
      </c>
      <c r="I661" s="1">
        <f>判定処理!H663</f>
        <v>1103</v>
      </c>
      <c r="J661" s="3">
        <f>判定処理!I663</f>
        <v>0</v>
      </c>
      <c r="K661" s="3">
        <f>判定処理!L663</f>
        <v>0.99930555555555556</v>
      </c>
    </row>
    <row r="662" spans="1:11" x14ac:dyDescent="0.7">
      <c r="A662" s="1" t="str">
        <f ca="1">判定処理!Q664</f>
        <v>×</v>
      </c>
      <c r="B662" s="1" t="str">
        <f>判定処理!A664</f>
        <v>No.0661</v>
      </c>
      <c r="C662" s="1">
        <f>判定処理!C664</f>
        <v>5</v>
      </c>
      <c r="D662" s="1" t="str">
        <f>判定処理!B664</f>
        <v>太平洋側の船上</v>
      </c>
      <c r="E662" s="1">
        <f>判定処理!D664</f>
        <v>0</v>
      </c>
      <c r="F662" s="1" t="str">
        <f ca="1">判定処理!R664</f>
        <v>-</v>
      </c>
      <c r="G662" s="11" t="str">
        <f ca="1">判定処理!V664</f>
        <v>-</v>
      </c>
      <c r="H662" s="1">
        <f>判定処理!E664</f>
        <v>1123</v>
      </c>
      <c r="I662" s="1">
        <f>判定処理!H664</f>
        <v>1123</v>
      </c>
      <c r="J662" s="3">
        <f>判定処理!I664</f>
        <v>0</v>
      </c>
      <c r="K662" s="3">
        <f>判定処理!L664</f>
        <v>0.99930555555555556</v>
      </c>
    </row>
    <row r="663" spans="1:11" x14ac:dyDescent="0.7">
      <c r="A663" s="1" t="str">
        <f ca="1">判定処理!Q665</f>
        <v>×</v>
      </c>
      <c r="B663" s="1" t="str">
        <f>判定処理!A665</f>
        <v>No.0662</v>
      </c>
      <c r="C663" s="1">
        <f>判定処理!C665</f>
        <v>5</v>
      </c>
      <c r="D663" s="1" t="str">
        <f>判定処理!B665</f>
        <v>森の渓流</v>
      </c>
      <c r="E663" s="1">
        <f>判定処理!D665</f>
        <v>0</v>
      </c>
      <c r="F663" s="1" t="str">
        <f ca="1">判定処理!R665</f>
        <v>-</v>
      </c>
      <c r="G663" s="11" t="str">
        <f ca="1">判定処理!V665</f>
        <v>-</v>
      </c>
      <c r="H663" s="1">
        <f>判定処理!E665</f>
        <v>1223</v>
      </c>
      <c r="I663" s="1">
        <f>判定処理!H665</f>
        <v>1223</v>
      </c>
      <c r="J663" s="3">
        <f>判定処理!I665</f>
        <v>0</v>
      </c>
      <c r="K663" s="3">
        <f>判定処理!L665</f>
        <v>0.99930555555555556</v>
      </c>
    </row>
    <row r="664" spans="1:11" x14ac:dyDescent="0.7">
      <c r="A664" s="1" t="str">
        <f ca="1">判定処理!Q666</f>
        <v>×</v>
      </c>
      <c r="B664" s="1" t="str">
        <f>判定処理!A666</f>
        <v>No.0663</v>
      </c>
      <c r="C664" s="1">
        <f>判定処理!C666</f>
        <v>5</v>
      </c>
      <c r="D664" s="1" t="str">
        <f>判定処理!B666</f>
        <v>森の渓流</v>
      </c>
      <c r="E664" s="1">
        <f>判定処理!D666</f>
        <v>0</v>
      </c>
      <c r="F664" s="1" t="str">
        <f ca="1">判定処理!R666</f>
        <v>-</v>
      </c>
      <c r="G664" s="11" t="str">
        <f ca="1">判定処理!V666</f>
        <v>-</v>
      </c>
      <c r="H664" s="1">
        <f>判定処理!E666</f>
        <v>101</v>
      </c>
      <c r="I664" s="1">
        <f>判定処理!H666</f>
        <v>101</v>
      </c>
      <c r="J664" s="3">
        <f>判定処理!I666</f>
        <v>0</v>
      </c>
      <c r="K664" s="3">
        <f>判定処理!L666</f>
        <v>0.99930555555555556</v>
      </c>
    </row>
    <row r="665" spans="1:11" x14ac:dyDescent="0.7">
      <c r="A665" s="1" t="str">
        <f ca="1">判定処理!Q667</f>
        <v>×</v>
      </c>
      <c r="B665" s="1" t="str">
        <f>判定処理!A667</f>
        <v>No.0664</v>
      </c>
      <c r="C665" s="1">
        <f>判定処理!C667</f>
        <v>5</v>
      </c>
      <c r="D665" s="1" t="str">
        <f>判定処理!B667</f>
        <v>太平洋側の南の島</v>
      </c>
      <c r="E665" s="1">
        <f>判定処理!D667</f>
        <v>0</v>
      </c>
      <c r="F665" s="1" t="str">
        <f ca="1">判定処理!R667</f>
        <v>-</v>
      </c>
      <c r="G665" s="11" t="str">
        <f ca="1">判定処理!V667</f>
        <v>-</v>
      </c>
      <c r="H665" s="1">
        <f>判定処理!E667</f>
        <v>115</v>
      </c>
      <c r="I665" s="1">
        <f>判定処理!H667</f>
        <v>115</v>
      </c>
      <c r="J665" s="3">
        <f>判定処理!I667</f>
        <v>0</v>
      </c>
      <c r="K665" s="3">
        <f>判定処理!L667</f>
        <v>0.99930555555555556</v>
      </c>
    </row>
    <row r="666" spans="1:11" x14ac:dyDescent="0.7">
      <c r="A666" s="1" t="str">
        <f ca="1">判定処理!Q668</f>
        <v>×</v>
      </c>
      <c r="B666" s="1" t="str">
        <f>判定処理!A668</f>
        <v>No.0665</v>
      </c>
      <c r="C666" s="1">
        <f>判定処理!C668</f>
        <v>5</v>
      </c>
      <c r="D666" s="1" t="str">
        <f>判定処理!B668</f>
        <v>森の渓流</v>
      </c>
      <c r="E666" s="1">
        <f>判定処理!D668</f>
        <v>0</v>
      </c>
      <c r="F666" s="1" t="str">
        <f ca="1">判定処理!R668</f>
        <v>-</v>
      </c>
      <c r="G666" s="11" t="str">
        <f ca="1">判定処理!V668</f>
        <v>-</v>
      </c>
      <c r="H666" s="1">
        <f>判定処理!E668</f>
        <v>211</v>
      </c>
      <c r="I666" s="1">
        <f>判定処理!H668</f>
        <v>211</v>
      </c>
      <c r="J666" s="3">
        <f>判定処理!I668</f>
        <v>0</v>
      </c>
      <c r="K666" s="3">
        <f>判定処理!L668</f>
        <v>0.99930555555555556</v>
      </c>
    </row>
    <row r="667" spans="1:11" x14ac:dyDescent="0.7">
      <c r="A667" s="1" t="str">
        <f ca="1">判定処理!Q669</f>
        <v>×</v>
      </c>
      <c r="B667" s="1" t="str">
        <f>判定処理!A669</f>
        <v>No.0666</v>
      </c>
      <c r="C667" s="1">
        <f>判定処理!C669</f>
        <v>5</v>
      </c>
      <c r="D667" s="1" t="str">
        <f>判定処理!B669</f>
        <v>日本海側の岩場</v>
      </c>
      <c r="E667" s="1">
        <f>判定処理!D669</f>
        <v>0</v>
      </c>
      <c r="F667" s="1" t="str">
        <f ca="1">判定処理!R669</f>
        <v>-</v>
      </c>
      <c r="G667" s="11" t="str">
        <f ca="1">判定処理!V669</f>
        <v>-</v>
      </c>
      <c r="H667" s="1">
        <f>判定処理!E669</f>
        <v>212</v>
      </c>
      <c r="I667" s="1">
        <f>判定処理!H669</f>
        <v>212</v>
      </c>
      <c r="J667" s="3">
        <f>判定処理!I669</f>
        <v>0</v>
      </c>
      <c r="K667" s="3">
        <f>判定処理!L669</f>
        <v>0.99930555555555556</v>
      </c>
    </row>
    <row r="668" spans="1:11" x14ac:dyDescent="0.7">
      <c r="A668" s="1" t="str">
        <f ca="1">判定処理!Q670</f>
        <v>×</v>
      </c>
      <c r="B668" s="1" t="str">
        <f>判定処理!A670</f>
        <v>No.0667</v>
      </c>
      <c r="C668" s="1">
        <f>判定処理!C670</f>
        <v>5</v>
      </c>
      <c r="D668" s="1" t="str">
        <f>判定処理!B670</f>
        <v>日本海側の船上</v>
      </c>
      <c r="E668" s="1">
        <f>判定処理!D670</f>
        <v>0</v>
      </c>
      <c r="F668" s="1" t="str">
        <f ca="1">判定処理!R670</f>
        <v>-</v>
      </c>
      <c r="G668" s="11" t="str">
        <f ca="1">判定処理!V670</f>
        <v>-</v>
      </c>
      <c r="H668" s="1">
        <f>判定処理!E670</f>
        <v>321</v>
      </c>
      <c r="I668" s="1">
        <f>判定処理!H670</f>
        <v>321</v>
      </c>
      <c r="J668" s="3">
        <f>判定処理!I670</f>
        <v>0</v>
      </c>
      <c r="K668" s="3">
        <f>判定処理!L670</f>
        <v>0.99930555555555556</v>
      </c>
    </row>
    <row r="669" spans="1:11" x14ac:dyDescent="0.7">
      <c r="A669" s="1" t="str">
        <f ca="1">判定処理!Q671</f>
        <v>×</v>
      </c>
      <c r="B669" s="1" t="str">
        <f>判定処理!A671</f>
        <v>No.0668</v>
      </c>
      <c r="C669" s="1">
        <f>判定処理!C671</f>
        <v>5</v>
      </c>
      <c r="D669" s="1" t="str">
        <f>判定処理!B671</f>
        <v>森の渓流</v>
      </c>
      <c r="E669" s="1">
        <f>判定処理!D671</f>
        <v>0</v>
      </c>
      <c r="F669" s="1" t="str">
        <f ca="1">判定処理!R671</f>
        <v>-</v>
      </c>
      <c r="G669" s="11" t="str">
        <f ca="1">判定処理!V671</f>
        <v>-</v>
      </c>
      <c r="H669" s="1">
        <f>判定処理!E671</f>
        <v>429</v>
      </c>
      <c r="I669" s="1">
        <f>判定処理!H671</f>
        <v>429</v>
      </c>
      <c r="J669" s="3">
        <f>判定処理!I671</f>
        <v>0</v>
      </c>
      <c r="K669" s="3">
        <f>判定処理!L671</f>
        <v>0.99930555555555556</v>
      </c>
    </row>
    <row r="670" spans="1:11" x14ac:dyDescent="0.7">
      <c r="A670" s="1" t="str">
        <f ca="1">判定処理!Q672</f>
        <v>×</v>
      </c>
      <c r="B670" s="1" t="str">
        <f>判定処理!A672</f>
        <v>No.0669</v>
      </c>
      <c r="C670" s="1">
        <f>判定処理!C672</f>
        <v>5</v>
      </c>
      <c r="D670" s="1" t="str">
        <f>判定処理!B672</f>
        <v>太平洋側の南の島</v>
      </c>
      <c r="E670" s="1">
        <f>判定処理!D672</f>
        <v>0</v>
      </c>
      <c r="F670" s="1" t="str">
        <f ca="1">判定処理!R672</f>
        <v>-</v>
      </c>
      <c r="G670" s="11" t="str">
        <f ca="1">判定処理!V672</f>
        <v>-</v>
      </c>
      <c r="H670" s="1">
        <f>判定処理!E672</f>
        <v>430</v>
      </c>
      <c r="I670" s="1">
        <f>判定処理!H672</f>
        <v>430</v>
      </c>
      <c r="J670" s="3">
        <f>判定処理!I672</f>
        <v>0</v>
      </c>
      <c r="K670" s="3">
        <f>判定処理!L672</f>
        <v>0.99930555555555556</v>
      </c>
    </row>
    <row r="671" spans="1:11" x14ac:dyDescent="0.7">
      <c r="A671" s="1" t="str">
        <f ca="1">判定処理!Q673</f>
        <v>×</v>
      </c>
      <c r="B671" s="1" t="str">
        <f>判定処理!A673</f>
        <v>No.0670</v>
      </c>
      <c r="C671" s="1">
        <f>判定処理!C673</f>
        <v>5</v>
      </c>
      <c r="D671" s="1" t="str">
        <f>判定処理!B673</f>
        <v>太平洋側の船上</v>
      </c>
      <c r="E671" s="1">
        <f>判定処理!D673</f>
        <v>0</v>
      </c>
      <c r="F671" s="1" t="str">
        <f ca="1">判定処理!R673</f>
        <v>-</v>
      </c>
      <c r="G671" s="11" t="str">
        <f ca="1">判定処理!V673</f>
        <v>-</v>
      </c>
      <c r="H671" s="1">
        <f>判定処理!E673</f>
        <v>503</v>
      </c>
      <c r="I671" s="1">
        <f>判定処理!H673</f>
        <v>503</v>
      </c>
      <c r="J671" s="3">
        <f>判定処理!I673</f>
        <v>0</v>
      </c>
      <c r="K671" s="3">
        <f>判定処理!L673</f>
        <v>0.99930555555555556</v>
      </c>
    </row>
    <row r="672" spans="1:11" x14ac:dyDescent="0.7">
      <c r="A672" s="1" t="str">
        <f ca="1">判定処理!Q674</f>
        <v>×</v>
      </c>
      <c r="B672" s="1" t="str">
        <f>判定処理!A674</f>
        <v>No.0671</v>
      </c>
      <c r="C672" s="1">
        <f>判定処理!C674</f>
        <v>5</v>
      </c>
      <c r="D672" s="1" t="str">
        <f>判定処理!B674</f>
        <v>太平洋側の船上</v>
      </c>
      <c r="E672" s="1">
        <f>判定処理!D674</f>
        <v>0</v>
      </c>
      <c r="F672" s="1" t="str">
        <f ca="1">判定処理!R674</f>
        <v>-</v>
      </c>
      <c r="G672" s="11" t="str">
        <f ca="1">判定処理!V674</f>
        <v>-</v>
      </c>
      <c r="H672" s="1">
        <f>判定処理!E674</f>
        <v>504</v>
      </c>
      <c r="I672" s="1">
        <f>判定処理!H674</f>
        <v>504</v>
      </c>
      <c r="J672" s="3">
        <f>判定処理!I674</f>
        <v>0</v>
      </c>
      <c r="K672" s="3">
        <f>判定処理!L674</f>
        <v>0.99930555555555556</v>
      </c>
    </row>
    <row r="673" spans="1:11" x14ac:dyDescent="0.7">
      <c r="A673" s="1" t="str">
        <f ca="1">判定処理!Q675</f>
        <v>×</v>
      </c>
      <c r="B673" s="1" t="str">
        <f>判定処理!A675</f>
        <v>No.0672</v>
      </c>
      <c r="C673" s="1">
        <f>判定処理!C675</f>
        <v>5</v>
      </c>
      <c r="D673" s="1" t="str">
        <f>判定処理!B675</f>
        <v>日本海側の船上</v>
      </c>
      <c r="E673" s="1">
        <f>判定処理!D675</f>
        <v>0</v>
      </c>
      <c r="F673" s="1" t="str">
        <f ca="1">判定処理!R675</f>
        <v>-</v>
      </c>
      <c r="G673" s="11" t="str">
        <f ca="1">判定処理!V675</f>
        <v>-</v>
      </c>
      <c r="H673" s="1">
        <f>判定処理!E675</f>
        <v>505</v>
      </c>
      <c r="I673" s="1">
        <f>判定処理!H675</f>
        <v>505</v>
      </c>
      <c r="J673" s="3">
        <f>判定処理!I675</f>
        <v>0</v>
      </c>
      <c r="K673" s="3">
        <f>判定処理!L675</f>
        <v>0.99930555555555556</v>
      </c>
    </row>
    <row r="674" spans="1:11" x14ac:dyDescent="0.7">
      <c r="A674" s="1" t="str">
        <f ca="1">判定処理!Q676</f>
        <v>×</v>
      </c>
      <c r="B674" s="1" t="str">
        <f>判定処理!A676</f>
        <v>No.0673</v>
      </c>
      <c r="C674" s="1">
        <f>判定処理!C676</f>
        <v>5</v>
      </c>
      <c r="D674" s="1" t="str">
        <f>判定処理!B676</f>
        <v>日本海側の船上</v>
      </c>
      <c r="E674" s="1">
        <f>判定処理!D676</f>
        <v>0</v>
      </c>
      <c r="F674" s="1" t="str">
        <f ca="1">判定処理!R676</f>
        <v>-</v>
      </c>
      <c r="G674" s="11" t="str">
        <f ca="1">判定処理!V676</f>
        <v>-</v>
      </c>
      <c r="H674" s="1">
        <f>判定処理!E676</f>
        <v>715</v>
      </c>
      <c r="I674" s="1">
        <f>判定処理!H676</f>
        <v>715</v>
      </c>
      <c r="J674" s="3">
        <f>判定処理!I676</f>
        <v>0</v>
      </c>
      <c r="K674" s="3">
        <f>判定処理!L676</f>
        <v>0.99930555555555556</v>
      </c>
    </row>
    <row r="675" spans="1:11" x14ac:dyDescent="0.7">
      <c r="A675" s="1" t="str">
        <f ca="1">判定処理!Q677</f>
        <v>×</v>
      </c>
      <c r="B675" s="1" t="str">
        <f>判定処理!A677</f>
        <v>No.0674</v>
      </c>
      <c r="C675" s="1">
        <f>判定処理!C677</f>
        <v>5</v>
      </c>
      <c r="D675" s="1" t="str">
        <f>判定処理!B677</f>
        <v>太平洋側の南の島</v>
      </c>
      <c r="E675" s="1">
        <f>判定処理!D677</f>
        <v>0</v>
      </c>
      <c r="F675" s="1" t="str">
        <f ca="1">判定処理!R677</f>
        <v>-</v>
      </c>
      <c r="G675" s="11" t="str">
        <f ca="1">判定処理!V677</f>
        <v>-</v>
      </c>
      <c r="H675" s="1">
        <f>判定処理!E677</f>
        <v>811</v>
      </c>
      <c r="I675" s="1">
        <f>判定処理!H677</f>
        <v>811</v>
      </c>
      <c r="J675" s="3">
        <f>判定処理!I677</f>
        <v>0</v>
      </c>
      <c r="K675" s="3">
        <f>判定処理!L677</f>
        <v>0.99930555555555556</v>
      </c>
    </row>
    <row r="676" spans="1:11" x14ac:dyDescent="0.7">
      <c r="A676" s="1" t="str">
        <f ca="1">判定処理!Q678</f>
        <v>×</v>
      </c>
      <c r="B676" s="1" t="str">
        <f>判定処理!A678</f>
        <v>No.0675</v>
      </c>
      <c r="C676" s="1">
        <f>判定処理!C678</f>
        <v>5</v>
      </c>
      <c r="D676" s="1" t="str">
        <f>判定処理!B678</f>
        <v>太平洋側の船上</v>
      </c>
      <c r="E676" s="1">
        <f>判定処理!D678</f>
        <v>0</v>
      </c>
      <c r="F676" s="1" t="str">
        <f ca="1">判定処理!R678</f>
        <v>-</v>
      </c>
      <c r="G676" s="11" t="str">
        <f ca="1">判定処理!V678</f>
        <v>-</v>
      </c>
      <c r="H676" s="1">
        <f>判定処理!E678</f>
        <v>917</v>
      </c>
      <c r="I676" s="1">
        <f>判定処理!H678</f>
        <v>917</v>
      </c>
      <c r="J676" s="3">
        <f>判定処理!I678</f>
        <v>0</v>
      </c>
      <c r="K676" s="3">
        <f>判定処理!L678</f>
        <v>0.99930555555555556</v>
      </c>
    </row>
    <row r="677" spans="1:11" x14ac:dyDescent="0.7">
      <c r="A677" s="1" t="str">
        <f ca="1">判定処理!Q679</f>
        <v>×</v>
      </c>
      <c r="B677" s="1" t="str">
        <f>判定処理!A679</f>
        <v>No.0676</v>
      </c>
      <c r="C677" s="1">
        <f>判定処理!C679</f>
        <v>5</v>
      </c>
      <c r="D677" s="1" t="str">
        <f>判定処理!B679</f>
        <v>太平洋側の船上</v>
      </c>
      <c r="E677" s="1">
        <f>判定処理!D679</f>
        <v>0</v>
      </c>
      <c r="F677" s="1" t="str">
        <f ca="1">判定処理!R679</f>
        <v>-</v>
      </c>
      <c r="G677" s="11" t="str">
        <f ca="1">判定処理!V679</f>
        <v>-</v>
      </c>
      <c r="H677" s="1">
        <f>判定処理!E679</f>
        <v>923</v>
      </c>
      <c r="I677" s="1">
        <f>判定処理!H679</f>
        <v>923</v>
      </c>
      <c r="J677" s="3">
        <f>判定処理!I679</f>
        <v>0</v>
      </c>
      <c r="K677" s="3">
        <f>判定処理!L679</f>
        <v>0.99930555555555556</v>
      </c>
    </row>
    <row r="678" spans="1:11" x14ac:dyDescent="0.7">
      <c r="A678" s="1" t="str">
        <f ca="1">判定処理!Q680</f>
        <v>×</v>
      </c>
      <c r="B678" s="1" t="str">
        <f>判定処理!A680</f>
        <v>No.0677</v>
      </c>
      <c r="C678" s="1">
        <f>判定処理!C680</f>
        <v>5</v>
      </c>
      <c r="D678" s="1" t="str">
        <f>判定処理!B680</f>
        <v>太平洋側の船上</v>
      </c>
      <c r="E678" s="1">
        <f>判定処理!D680</f>
        <v>0</v>
      </c>
      <c r="F678" s="1" t="str">
        <f ca="1">判定処理!R680</f>
        <v>-</v>
      </c>
      <c r="G678" s="11" t="str">
        <f ca="1">判定処理!V680</f>
        <v>-</v>
      </c>
      <c r="H678" s="1">
        <f>判定処理!E680</f>
        <v>924</v>
      </c>
      <c r="I678" s="1">
        <f>判定処理!H680</f>
        <v>924</v>
      </c>
      <c r="J678" s="3">
        <f>判定処理!I680</f>
        <v>0</v>
      </c>
      <c r="K678" s="3">
        <f>判定処理!L680</f>
        <v>0.99930555555555556</v>
      </c>
    </row>
    <row r="679" spans="1:11" x14ac:dyDescent="0.7">
      <c r="A679" s="1" t="str">
        <f ca="1">判定処理!Q681</f>
        <v>×</v>
      </c>
      <c r="B679" s="1" t="str">
        <f>判定処理!A681</f>
        <v>No.0678</v>
      </c>
      <c r="C679" s="1">
        <f>判定処理!C681</f>
        <v>5</v>
      </c>
      <c r="D679" s="1" t="str">
        <f>判定処理!B681</f>
        <v>日本海側の岩場</v>
      </c>
      <c r="E679" s="1">
        <f>判定処理!D681</f>
        <v>0</v>
      </c>
      <c r="F679" s="1" t="str">
        <f ca="1">判定処理!R681</f>
        <v>-</v>
      </c>
      <c r="G679" s="11" t="str">
        <f ca="1">判定処理!V681</f>
        <v>-</v>
      </c>
      <c r="H679" s="1">
        <f>判定処理!E681</f>
        <v>1010</v>
      </c>
      <c r="I679" s="1">
        <f>判定処理!H681</f>
        <v>1010</v>
      </c>
      <c r="J679" s="3">
        <f>判定処理!I681</f>
        <v>0</v>
      </c>
      <c r="K679" s="3">
        <f>判定処理!L681</f>
        <v>0.99930555555555556</v>
      </c>
    </row>
    <row r="680" spans="1:11" x14ac:dyDescent="0.7">
      <c r="A680" s="1" t="str">
        <f ca="1">判定処理!Q682</f>
        <v>×</v>
      </c>
      <c r="B680" s="1" t="str">
        <f>判定処理!A682</f>
        <v>No.0679</v>
      </c>
      <c r="C680" s="1">
        <f>判定処理!C682</f>
        <v>5</v>
      </c>
      <c r="D680" s="1" t="str">
        <f>判定処理!B682</f>
        <v>太平洋側の南の島</v>
      </c>
      <c r="E680" s="1">
        <f>判定処理!D682</f>
        <v>0</v>
      </c>
      <c r="F680" s="1" t="str">
        <f ca="1">判定処理!R682</f>
        <v>-</v>
      </c>
      <c r="G680" s="11" t="str">
        <f ca="1">判定処理!V682</f>
        <v>-</v>
      </c>
      <c r="H680" s="1">
        <f>判定処理!E682</f>
        <v>1103</v>
      </c>
      <c r="I680" s="1">
        <f>判定処理!H682</f>
        <v>1103</v>
      </c>
      <c r="J680" s="3">
        <f>判定処理!I682</f>
        <v>0</v>
      </c>
      <c r="K680" s="3">
        <f>判定処理!L682</f>
        <v>0.99930555555555556</v>
      </c>
    </row>
    <row r="681" spans="1:11" x14ac:dyDescent="0.7">
      <c r="A681" s="1" t="str">
        <f ca="1">判定処理!Q683</f>
        <v>×</v>
      </c>
      <c r="B681" s="1" t="str">
        <f>判定処理!A683</f>
        <v>No.0680</v>
      </c>
      <c r="C681" s="1">
        <f>判定処理!C683</f>
        <v>5</v>
      </c>
      <c r="D681" s="1" t="str">
        <f>判定処理!B683</f>
        <v>太平洋側の南の島</v>
      </c>
      <c r="E681" s="1">
        <f>判定処理!D683</f>
        <v>0</v>
      </c>
      <c r="F681" s="1" t="str">
        <f ca="1">判定処理!R683</f>
        <v>-</v>
      </c>
      <c r="G681" s="11" t="str">
        <f ca="1">判定処理!V683</f>
        <v>-</v>
      </c>
      <c r="H681" s="1">
        <f>判定処理!E683</f>
        <v>1123</v>
      </c>
      <c r="I681" s="1">
        <f>判定処理!H683</f>
        <v>1123</v>
      </c>
      <c r="J681" s="3">
        <f>判定処理!I683</f>
        <v>0</v>
      </c>
      <c r="K681" s="3">
        <f>判定処理!L683</f>
        <v>0.99930555555555556</v>
      </c>
    </row>
    <row r="682" spans="1:11" x14ac:dyDescent="0.7">
      <c r="A682" s="1" t="str">
        <f ca="1">判定処理!Q684</f>
        <v>×</v>
      </c>
      <c r="B682" s="1" t="str">
        <f>判定処理!A684</f>
        <v>No.0681</v>
      </c>
      <c r="C682" s="1">
        <f>判定処理!C684</f>
        <v>5</v>
      </c>
      <c r="D682" s="1" t="str">
        <f>判定処理!B684</f>
        <v>太平洋側の南の島</v>
      </c>
      <c r="E682" s="1">
        <f>判定処理!D684</f>
        <v>0</v>
      </c>
      <c r="F682" s="1" t="str">
        <f ca="1">判定処理!R684</f>
        <v>-</v>
      </c>
      <c r="G682" s="11" t="str">
        <f ca="1">判定処理!V684</f>
        <v>-</v>
      </c>
      <c r="H682" s="1">
        <f>判定処理!E684</f>
        <v>1223</v>
      </c>
      <c r="I682" s="1">
        <f>判定処理!H684</f>
        <v>1223</v>
      </c>
      <c r="J682" s="3">
        <f>判定処理!I684</f>
        <v>0</v>
      </c>
      <c r="K682" s="3">
        <f>判定処理!L684</f>
        <v>0.99930555555555556</v>
      </c>
    </row>
    <row r="683" spans="1:11" x14ac:dyDescent="0.7">
      <c r="A683" s="1" t="str">
        <f ca="1">判定処理!Q685</f>
        <v>×</v>
      </c>
      <c r="B683" s="1" t="str">
        <f>判定処理!A685</f>
        <v>No.0682</v>
      </c>
      <c r="C683" s="1">
        <f>判定処理!C685</f>
        <v>5</v>
      </c>
      <c r="D683" s="1" t="str">
        <f>判定処理!B685</f>
        <v>太平洋側の南の島</v>
      </c>
      <c r="E683" s="1">
        <f>判定処理!D685</f>
        <v>0</v>
      </c>
      <c r="F683" s="1" t="str">
        <f ca="1">判定処理!R685</f>
        <v>-</v>
      </c>
      <c r="G683" s="11" t="str">
        <f ca="1">判定処理!V685</f>
        <v>-</v>
      </c>
      <c r="H683" s="1">
        <f>判定処理!E685</f>
        <v>101</v>
      </c>
      <c r="I683" s="1">
        <f>判定処理!H685</f>
        <v>101</v>
      </c>
      <c r="J683" s="3">
        <f>判定処理!I685</f>
        <v>0</v>
      </c>
      <c r="K683" s="3">
        <f>判定処理!L685</f>
        <v>0.99930555555555556</v>
      </c>
    </row>
    <row r="684" spans="1:11" x14ac:dyDescent="0.7">
      <c r="A684" s="1" t="str">
        <f ca="1">判定処理!Q686</f>
        <v>×</v>
      </c>
      <c r="B684" s="1" t="str">
        <f>判定処理!A686</f>
        <v>No.0683</v>
      </c>
      <c r="C684" s="1">
        <f>判定処理!C686</f>
        <v>5</v>
      </c>
      <c r="D684" s="1" t="str">
        <f>判定処理!B686</f>
        <v>日本海側の船上</v>
      </c>
      <c r="E684" s="1">
        <f>判定処理!D686</f>
        <v>0</v>
      </c>
      <c r="F684" s="1" t="str">
        <f ca="1">判定処理!R686</f>
        <v>-</v>
      </c>
      <c r="G684" s="11" t="str">
        <f ca="1">判定処理!V686</f>
        <v>-</v>
      </c>
      <c r="H684" s="1">
        <f>判定処理!E686</f>
        <v>115</v>
      </c>
      <c r="I684" s="1">
        <f>判定処理!H686</f>
        <v>115</v>
      </c>
      <c r="J684" s="3">
        <f>判定処理!I686</f>
        <v>0</v>
      </c>
      <c r="K684" s="3">
        <f>判定処理!L686</f>
        <v>0.99930555555555556</v>
      </c>
    </row>
    <row r="685" spans="1:11" x14ac:dyDescent="0.7">
      <c r="A685" s="1" t="str">
        <f ca="1">判定処理!Q687</f>
        <v>×</v>
      </c>
      <c r="B685" s="1" t="str">
        <f>判定処理!A687</f>
        <v>No.0684</v>
      </c>
      <c r="C685" s="1">
        <f>判定処理!C687</f>
        <v>5</v>
      </c>
      <c r="D685" s="1" t="str">
        <f>判定処理!B687</f>
        <v>太平洋側の南の島</v>
      </c>
      <c r="E685" s="1">
        <f>判定処理!D687</f>
        <v>0</v>
      </c>
      <c r="F685" s="1" t="str">
        <f ca="1">判定処理!R687</f>
        <v>-</v>
      </c>
      <c r="G685" s="11" t="str">
        <f ca="1">判定処理!V687</f>
        <v>-</v>
      </c>
      <c r="H685" s="1">
        <f>判定処理!E687</f>
        <v>211</v>
      </c>
      <c r="I685" s="1">
        <f>判定処理!H687</f>
        <v>211</v>
      </c>
      <c r="J685" s="3">
        <f>判定処理!I687</f>
        <v>0</v>
      </c>
      <c r="K685" s="3">
        <f>判定処理!L687</f>
        <v>0.99930555555555556</v>
      </c>
    </row>
    <row r="686" spans="1:11" x14ac:dyDescent="0.7">
      <c r="A686" s="1" t="str">
        <f ca="1">判定処理!Q688</f>
        <v>×</v>
      </c>
      <c r="B686" s="1" t="str">
        <f>判定処理!A688</f>
        <v>No.0685</v>
      </c>
      <c r="C686" s="1">
        <f>判定処理!C688</f>
        <v>5</v>
      </c>
      <c r="D686" s="1" t="str">
        <f>判定処理!B688</f>
        <v>日本海側の船上</v>
      </c>
      <c r="E686" s="1">
        <f>判定処理!D688</f>
        <v>0</v>
      </c>
      <c r="F686" s="1" t="str">
        <f ca="1">判定処理!R688</f>
        <v>-</v>
      </c>
      <c r="G686" s="11" t="str">
        <f ca="1">判定処理!V688</f>
        <v>-</v>
      </c>
      <c r="H686" s="1">
        <f>判定処理!E688</f>
        <v>212</v>
      </c>
      <c r="I686" s="1">
        <f>判定処理!H688</f>
        <v>212</v>
      </c>
      <c r="J686" s="3">
        <f>判定処理!I688</f>
        <v>0</v>
      </c>
      <c r="K686" s="3">
        <f>判定処理!L688</f>
        <v>0.99930555555555556</v>
      </c>
    </row>
    <row r="687" spans="1:11" x14ac:dyDescent="0.7">
      <c r="A687" s="1" t="str">
        <f ca="1">判定処理!Q689</f>
        <v>×</v>
      </c>
      <c r="B687" s="1" t="str">
        <f>判定処理!A689</f>
        <v>No.0686</v>
      </c>
      <c r="C687" s="1">
        <f>判定処理!C689</f>
        <v>5</v>
      </c>
      <c r="D687" s="1" t="str">
        <f>判定処理!B689</f>
        <v>森の渓流</v>
      </c>
      <c r="E687" s="1">
        <f>判定処理!D689</f>
        <v>0</v>
      </c>
      <c r="F687" s="1" t="str">
        <f ca="1">判定処理!R689</f>
        <v>-</v>
      </c>
      <c r="G687" s="11" t="str">
        <f ca="1">判定処理!V689</f>
        <v>-</v>
      </c>
      <c r="H687" s="1">
        <f>判定処理!E689</f>
        <v>321</v>
      </c>
      <c r="I687" s="1">
        <f>判定処理!H689</f>
        <v>321</v>
      </c>
      <c r="J687" s="3">
        <f>判定処理!I689</f>
        <v>0</v>
      </c>
      <c r="K687" s="3">
        <f>判定処理!L689</f>
        <v>0.99930555555555556</v>
      </c>
    </row>
    <row r="688" spans="1:11" x14ac:dyDescent="0.7">
      <c r="A688" s="1" t="str">
        <f ca="1">判定処理!Q690</f>
        <v>×</v>
      </c>
      <c r="B688" s="1" t="str">
        <f>判定処理!A690</f>
        <v>No.0687</v>
      </c>
      <c r="C688" s="1">
        <f>判定処理!C690</f>
        <v>5</v>
      </c>
      <c r="D688" s="1" t="str">
        <f>判定処理!B690</f>
        <v>日本海側の岩場</v>
      </c>
      <c r="E688" s="1">
        <f>判定処理!D690</f>
        <v>0</v>
      </c>
      <c r="F688" s="1" t="str">
        <f ca="1">判定処理!R690</f>
        <v>-</v>
      </c>
      <c r="G688" s="11" t="str">
        <f ca="1">判定処理!V690</f>
        <v>-</v>
      </c>
      <c r="H688" s="1">
        <f>判定処理!E690</f>
        <v>429</v>
      </c>
      <c r="I688" s="1">
        <f>判定処理!H690</f>
        <v>429</v>
      </c>
      <c r="J688" s="3">
        <f>判定処理!I690</f>
        <v>0</v>
      </c>
      <c r="K688" s="3">
        <f>判定処理!L690</f>
        <v>0.99930555555555556</v>
      </c>
    </row>
    <row r="689" spans="1:11" x14ac:dyDescent="0.7">
      <c r="A689" s="1" t="str">
        <f ca="1">判定処理!Q691</f>
        <v>×</v>
      </c>
      <c r="B689" s="1" t="str">
        <f>判定処理!A691</f>
        <v>No.0688</v>
      </c>
      <c r="C689" s="1">
        <f>判定処理!C691</f>
        <v>5</v>
      </c>
      <c r="D689" s="1" t="str">
        <f>判定処理!B691</f>
        <v>日本海側の岩場</v>
      </c>
      <c r="E689" s="1">
        <f>判定処理!D691</f>
        <v>0</v>
      </c>
      <c r="F689" s="1" t="str">
        <f ca="1">判定処理!R691</f>
        <v>-</v>
      </c>
      <c r="G689" s="11" t="str">
        <f ca="1">判定処理!V691</f>
        <v>-</v>
      </c>
      <c r="H689" s="1">
        <f>判定処理!E691</f>
        <v>430</v>
      </c>
      <c r="I689" s="1">
        <f>判定処理!H691</f>
        <v>430</v>
      </c>
      <c r="J689" s="3">
        <f>判定処理!I691</f>
        <v>0</v>
      </c>
      <c r="K689" s="3">
        <f>判定処理!L691</f>
        <v>0.99930555555555556</v>
      </c>
    </row>
    <row r="690" spans="1:11" x14ac:dyDescent="0.7">
      <c r="A690" s="1" t="str">
        <f ca="1">判定処理!Q692</f>
        <v>×</v>
      </c>
      <c r="B690" s="1" t="str">
        <f>判定処理!A692</f>
        <v>No.0689</v>
      </c>
      <c r="C690" s="1">
        <f>判定処理!C692</f>
        <v>5</v>
      </c>
      <c r="D690" s="1" t="str">
        <f>判定処理!B692</f>
        <v>日本海側の岩場</v>
      </c>
      <c r="E690" s="1">
        <f>判定処理!D692</f>
        <v>0</v>
      </c>
      <c r="F690" s="1" t="str">
        <f ca="1">判定処理!R692</f>
        <v>-</v>
      </c>
      <c r="G690" s="11" t="str">
        <f ca="1">判定処理!V692</f>
        <v>-</v>
      </c>
      <c r="H690" s="1">
        <f>判定処理!E692</f>
        <v>503</v>
      </c>
      <c r="I690" s="1">
        <f>判定処理!H692</f>
        <v>503</v>
      </c>
      <c r="J690" s="3">
        <f>判定処理!I692</f>
        <v>0</v>
      </c>
      <c r="K690" s="3">
        <f>判定処理!L692</f>
        <v>0.99930555555555556</v>
      </c>
    </row>
    <row r="691" spans="1:11" x14ac:dyDescent="0.7">
      <c r="A691" s="1" t="str">
        <f ca="1">判定処理!Q693</f>
        <v>×</v>
      </c>
      <c r="B691" s="1" t="str">
        <f>判定処理!A693</f>
        <v>No.0690</v>
      </c>
      <c r="C691" s="1">
        <f>判定処理!C693</f>
        <v>5</v>
      </c>
      <c r="D691" s="1" t="str">
        <f>判定処理!B693</f>
        <v>太平洋側の船上</v>
      </c>
      <c r="E691" s="1">
        <f>判定処理!D693</f>
        <v>0</v>
      </c>
      <c r="F691" s="1" t="str">
        <f ca="1">判定処理!R693</f>
        <v>-</v>
      </c>
      <c r="G691" s="11" t="str">
        <f ca="1">判定処理!V693</f>
        <v>-</v>
      </c>
      <c r="H691" s="1">
        <f>判定処理!E693</f>
        <v>504</v>
      </c>
      <c r="I691" s="1">
        <f>判定処理!H693</f>
        <v>504</v>
      </c>
      <c r="J691" s="3">
        <f>判定処理!I693</f>
        <v>0</v>
      </c>
      <c r="K691" s="3">
        <f>判定処理!L693</f>
        <v>0.99930555555555556</v>
      </c>
    </row>
    <row r="692" spans="1:11" x14ac:dyDescent="0.7">
      <c r="A692" s="1" t="str">
        <f ca="1">判定処理!Q694</f>
        <v>×</v>
      </c>
      <c r="B692" s="1" t="str">
        <f>判定処理!A694</f>
        <v>No.0691</v>
      </c>
      <c r="C692" s="1">
        <f>判定処理!C694</f>
        <v>5</v>
      </c>
      <c r="D692" s="1" t="str">
        <f>判定処理!B694</f>
        <v>太平洋側の南の島</v>
      </c>
      <c r="E692" s="1">
        <f>判定処理!D694</f>
        <v>0</v>
      </c>
      <c r="F692" s="1" t="str">
        <f ca="1">判定処理!R694</f>
        <v>-</v>
      </c>
      <c r="G692" s="11" t="str">
        <f ca="1">判定処理!V694</f>
        <v>-</v>
      </c>
      <c r="H692" s="1">
        <f>判定処理!E694</f>
        <v>505</v>
      </c>
      <c r="I692" s="1">
        <f>判定処理!H694</f>
        <v>505</v>
      </c>
      <c r="J692" s="3">
        <f>判定処理!I694</f>
        <v>0</v>
      </c>
      <c r="K692" s="3">
        <f>判定処理!L694</f>
        <v>0.99930555555555556</v>
      </c>
    </row>
    <row r="693" spans="1:11" x14ac:dyDescent="0.7">
      <c r="A693" s="1" t="str">
        <f ca="1">判定処理!Q695</f>
        <v>×</v>
      </c>
      <c r="B693" s="1" t="str">
        <f>判定処理!A695</f>
        <v>No.0692</v>
      </c>
      <c r="C693" s="1">
        <f>判定処理!C695</f>
        <v>5</v>
      </c>
      <c r="D693" s="1" t="str">
        <f>判定処理!B695</f>
        <v>太平洋側の南の島</v>
      </c>
      <c r="E693" s="1">
        <f>判定処理!D695</f>
        <v>0</v>
      </c>
      <c r="F693" s="1" t="str">
        <f ca="1">判定処理!R695</f>
        <v>-</v>
      </c>
      <c r="G693" s="11" t="str">
        <f ca="1">判定処理!V695</f>
        <v>-</v>
      </c>
      <c r="H693" s="1">
        <f>判定処理!E695</f>
        <v>715</v>
      </c>
      <c r="I693" s="1">
        <f>判定処理!H695</f>
        <v>715</v>
      </c>
      <c r="J693" s="3">
        <f>判定処理!I695</f>
        <v>0</v>
      </c>
      <c r="K693" s="3">
        <f>判定処理!L695</f>
        <v>0.99930555555555556</v>
      </c>
    </row>
    <row r="694" spans="1:11" x14ac:dyDescent="0.7">
      <c r="A694" s="1" t="str">
        <f ca="1">判定処理!Q696</f>
        <v>×</v>
      </c>
      <c r="B694" s="1" t="str">
        <f>判定処理!A696</f>
        <v>No.0693</v>
      </c>
      <c r="C694" s="1">
        <f>判定処理!C696</f>
        <v>5</v>
      </c>
      <c r="D694" s="1" t="str">
        <f>判定処理!B696</f>
        <v>太平洋側の船上</v>
      </c>
      <c r="E694" s="1">
        <f>判定処理!D696</f>
        <v>0</v>
      </c>
      <c r="F694" s="1" t="str">
        <f ca="1">判定処理!R696</f>
        <v>-</v>
      </c>
      <c r="G694" s="11" t="str">
        <f ca="1">判定処理!V696</f>
        <v>-</v>
      </c>
      <c r="H694" s="1">
        <f>判定処理!E696</f>
        <v>811</v>
      </c>
      <c r="I694" s="1">
        <f>判定処理!H696</f>
        <v>811</v>
      </c>
      <c r="J694" s="3">
        <f>判定処理!I696</f>
        <v>0</v>
      </c>
      <c r="K694" s="3">
        <f>判定処理!L696</f>
        <v>0.99930555555555556</v>
      </c>
    </row>
    <row r="695" spans="1:11" x14ac:dyDescent="0.7">
      <c r="A695" s="1" t="str">
        <f ca="1">判定処理!Q697</f>
        <v>×</v>
      </c>
      <c r="B695" s="1" t="str">
        <f>判定処理!A697</f>
        <v>No.0694</v>
      </c>
      <c r="C695" s="1">
        <f>判定処理!C697</f>
        <v>5</v>
      </c>
      <c r="D695" s="1" t="str">
        <f>判定処理!B697</f>
        <v>日本海側の船上</v>
      </c>
      <c r="E695" s="1">
        <f>判定処理!D697</f>
        <v>0</v>
      </c>
      <c r="F695" s="1" t="str">
        <f ca="1">判定処理!R697</f>
        <v>-</v>
      </c>
      <c r="G695" s="11" t="str">
        <f ca="1">判定処理!V697</f>
        <v>-</v>
      </c>
      <c r="H695" s="1">
        <f>判定処理!E697</f>
        <v>1031</v>
      </c>
      <c r="I695" s="1">
        <f>判定処理!H697</f>
        <v>1031</v>
      </c>
      <c r="J695" s="3">
        <f>判定処理!I697</f>
        <v>0</v>
      </c>
      <c r="K695" s="3">
        <f>判定処理!L697</f>
        <v>0.99930555555555556</v>
      </c>
    </row>
    <row r="696" spans="1:11" x14ac:dyDescent="0.7">
      <c r="A696" s="1" t="str">
        <f ca="1">判定処理!Q698</f>
        <v>×</v>
      </c>
      <c r="B696" s="1" t="str">
        <f>判定処理!A698</f>
        <v>No.0695</v>
      </c>
      <c r="C696" s="1">
        <f>判定処理!C698</f>
        <v>4</v>
      </c>
      <c r="D696" s="1" t="str">
        <f>判定処理!B698</f>
        <v>日本海側の岩場</v>
      </c>
      <c r="E696" s="1">
        <f>判定処理!D698</f>
        <v>0</v>
      </c>
      <c r="F696" s="1" t="str">
        <f ca="1">判定処理!R698</f>
        <v>-</v>
      </c>
      <c r="G696" s="11" t="str">
        <f ca="1">判定処理!V698</f>
        <v>-</v>
      </c>
      <c r="H696" s="1">
        <f>判定処理!E698</f>
        <v>1224</v>
      </c>
      <c r="I696" s="1">
        <f>判定処理!H698</f>
        <v>1224</v>
      </c>
      <c r="J696" s="3">
        <f>判定処理!I698</f>
        <v>0</v>
      </c>
      <c r="K696" s="3">
        <f>判定処理!L698</f>
        <v>0.99930555555555556</v>
      </c>
    </row>
    <row r="697" spans="1:11" x14ac:dyDescent="0.7">
      <c r="A697" s="1" t="str">
        <f ca="1">判定処理!Q699</f>
        <v>×</v>
      </c>
      <c r="B697" s="1" t="str">
        <f>判定処理!A699</f>
        <v>No.0696</v>
      </c>
      <c r="C697" s="1">
        <f>判定処理!C699</f>
        <v>4</v>
      </c>
      <c r="D697" s="1" t="str">
        <f>判定処理!B699</f>
        <v>太平洋側の南の島</v>
      </c>
      <c r="E697" s="1">
        <f>判定処理!D699</f>
        <v>0</v>
      </c>
      <c r="F697" s="1" t="str">
        <f ca="1">判定処理!R699</f>
        <v>-</v>
      </c>
      <c r="G697" s="11" t="str">
        <f ca="1">判定処理!V699</f>
        <v>-</v>
      </c>
      <c r="H697" s="1">
        <f>判定処理!E699</f>
        <v>214</v>
      </c>
      <c r="I697" s="1">
        <f>判定処理!H699</f>
        <v>214</v>
      </c>
      <c r="J697" s="3">
        <f>判定処理!I699</f>
        <v>0</v>
      </c>
      <c r="K697" s="3">
        <f>判定処理!L699</f>
        <v>0.99930555555555556</v>
      </c>
    </row>
    <row r="698" spans="1:11" x14ac:dyDescent="0.7">
      <c r="A698" s="1" t="str">
        <f ca="1">判定処理!Q700</f>
        <v>×</v>
      </c>
      <c r="B698" s="1" t="str">
        <f>判定処理!A700</f>
        <v>No.0697</v>
      </c>
      <c r="C698" s="1">
        <f>判定処理!C700</f>
        <v>4</v>
      </c>
      <c r="D698" s="1" t="str">
        <f>判定処理!B700</f>
        <v>太平洋側の船上</v>
      </c>
      <c r="E698" s="1">
        <f>判定処理!D700</f>
        <v>0</v>
      </c>
      <c r="F698" s="1" t="str">
        <f ca="1">判定処理!R700</f>
        <v>-</v>
      </c>
      <c r="G698" s="11" t="str">
        <f ca="1">判定処理!V700</f>
        <v>-</v>
      </c>
      <c r="H698" s="1">
        <f>判定処理!E700</f>
        <v>314</v>
      </c>
      <c r="I698" s="1">
        <f>判定処理!H700</f>
        <v>314</v>
      </c>
      <c r="J698" s="3">
        <f>判定処理!I700</f>
        <v>0</v>
      </c>
      <c r="K698" s="3">
        <f>判定処理!L700</f>
        <v>0.99930555555555556</v>
      </c>
    </row>
    <row r="699" spans="1:11" x14ac:dyDescent="0.7">
      <c r="A699" s="1" t="str">
        <f ca="1">判定処理!Q701</f>
        <v>×</v>
      </c>
      <c r="B699" s="1" t="str">
        <f>判定処理!A701</f>
        <v>No.0698</v>
      </c>
      <c r="C699" s="1">
        <f>判定処理!C701</f>
        <v>4</v>
      </c>
      <c r="D699" s="1" t="str">
        <f>判定処理!B701</f>
        <v>太平洋側の船上</v>
      </c>
      <c r="E699" s="1">
        <f>判定処理!D701</f>
        <v>0</v>
      </c>
      <c r="F699" s="1" t="str">
        <f ca="1">判定処理!R701</f>
        <v>-</v>
      </c>
      <c r="G699" s="11" t="str">
        <f ca="1">判定処理!V701</f>
        <v>-</v>
      </c>
      <c r="H699" s="1">
        <f>判定処理!E701</f>
        <v>707</v>
      </c>
      <c r="I699" s="1">
        <f>判定処理!H701</f>
        <v>707</v>
      </c>
      <c r="J699" s="3">
        <f>判定処理!I701</f>
        <v>0</v>
      </c>
      <c r="K699" s="3">
        <f>判定処理!L701</f>
        <v>0.99930555555555556</v>
      </c>
    </row>
    <row r="700" spans="1:11" x14ac:dyDescent="0.7">
      <c r="A700" s="1" t="str">
        <f ca="1">判定処理!Q702</f>
        <v>×</v>
      </c>
      <c r="B700" s="1" t="str">
        <f>判定処理!A702</f>
        <v>No.0699</v>
      </c>
      <c r="C700" s="1">
        <f>判定処理!C702</f>
        <v>4</v>
      </c>
      <c r="D700" s="1" t="str">
        <f>判定処理!B702</f>
        <v>太平洋側の南の島</v>
      </c>
      <c r="E700" s="1">
        <f>判定処理!D702</f>
        <v>0</v>
      </c>
      <c r="F700" s="1" t="str">
        <f ca="1">判定処理!R702</f>
        <v>-</v>
      </c>
      <c r="G700" s="11" t="str">
        <f ca="1">判定処理!V702</f>
        <v>-</v>
      </c>
      <c r="H700" s="1">
        <f>判定処理!E702</f>
        <v>1031</v>
      </c>
      <c r="I700" s="1">
        <f>判定処理!H702</f>
        <v>1031</v>
      </c>
      <c r="J700" s="3">
        <f>判定処理!I702</f>
        <v>0</v>
      </c>
      <c r="K700" s="3">
        <f>判定処理!L702</f>
        <v>0.99930555555555556</v>
      </c>
    </row>
    <row r="701" spans="1:11" x14ac:dyDescent="0.7">
      <c r="A701" s="1" t="str">
        <f ca="1">判定処理!Q703</f>
        <v>×</v>
      </c>
      <c r="B701" s="1" t="str">
        <f>判定処理!A703</f>
        <v>No.0700</v>
      </c>
      <c r="C701" s="1">
        <f>判定処理!C703</f>
        <v>4</v>
      </c>
      <c r="D701" s="1" t="str">
        <f>判定処理!B703</f>
        <v>日本海側の船上</v>
      </c>
      <c r="E701" s="1">
        <f>判定処理!D703</f>
        <v>0</v>
      </c>
      <c r="F701" s="1" t="str">
        <f ca="1">判定処理!R703</f>
        <v>-</v>
      </c>
      <c r="G701" s="11" t="str">
        <f ca="1">判定処理!V703</f>
        <v>-</v>
      </c>
      <c r="H701" s="1">
        <f>判定処理!E703</f>
        <v>1224</v>
      </c>
      <c r="I701" s="1">
        <f>判定処理!H703</f>
        <v>1224</v>
      </c>
      <c r="J701" s="3">
        <f>判定処理!I703</f>
        <v>0</v>
      </c>
      <c r="K701" s="3">
        <f>判定処理!L703</f>
        <v>0.99930555555555556</v>
      </c>
    </row>
    <row r="702" spans="1:11" x14ac:dyDescent="0.7">
      <c r="A702" s="1" t="str">
        <f ca="1">判定処理!Q704</f>
        <v>×</v>
      </c>
      <c r="B702" s="1" t="str">
        <f>判定処理!A704</f>
        <v>No.0701</v>
      </c>
      <c r="C702" s="1">
        <f>判定処理!C704</f>
        <v>1</v>
      </c>
      <c r="D702" s="1" t="str">
        <f>判定処理!B704</f>
        <v>森の渓流</v>
      </c>
      <c r="E702" s="1">
        <f>判定処理!D704</f>
        <v>0</v>
      </c>
      <c r="F702" s="1" t="str">
        <f ca="1">判定処理!R704</f>
        <v>-</v>
      </c>
      <c r="G702" s="11" t="str">
        <f ca="1">判定処理!V704</f>
        <v>-</v>
      </c>
      <c r="H702" s="1">
        <f>判定処理!E704</f>
        <v>101</v>
      </c>
      <c r="I702" s="1">
        <f>判定処理!H704</f>
        <v>630</v>
      </c>
      <c r="J702" s="3">
        <f>判定処理!I704</f>
        <v>0</v>
      </c>
      <c r="K702" s="3">
        <f>判定処理!L704</f>
        <v>0.99930555555555556</v>
      </c>
    </row>
    <row r="703" spans="1:11" x14ac:dyDescent="0.7">
      <c r="A703" s="1" t="str">
        <f ca="1">判定処理!Q705</f>
        <v>◎</v>
      </c>
      <c r="B703" s="1" t="str">
        <f>判定処理!A705</f>
        <v>No.0702</v>
      </c>
      <c r="C703" s="1">
        <f>判定処理!C705</f>
        <v>1</v>
      </c>
      <c r="D703" s="1" t="str">
        <f>判定処理!B705</f>
        <v>太平洋側の船上</v>
      </c>
      <c r="E703" s="1">
        <f>判定処理!D705</f>
        <v>0</v>
      </c>
      <c r="F703" s="1">
        <f ca="1">判定処理!R705</f>
        <v>94</v>
      </c>
      <c r="G703" s="11" t="str">
        <f ca="1">判定処理!V705</f>
        <v>いつでも</v>
      </c>
      <c r="H703" s="1">
        <f>判定処理!E705</f>
        <v>701</v>
      </c>
      <c r="I703" s="1">
        <f>判定処理!H705</f>
        <v>1231</v>
      </c>
      <c r="J703" s="3">
        <f>判定処理!I705</f>
        <v>0</v>
      </c>
      <c r="K703" s="3">
        <f>判定処理!L705</f>
        <v>0.99930555555555556</v>
      </c>
    </row>
    <row r="704" spans="1:11" x14ac:dyDescent="0.7">
      <c r="A704" s="1" t="str">
        <f ca="1">判定処理!Q706</f>
        <v>×</v>
      </c>
      <c r="B704" s="1" t="str">
        <f>判定処理!A706</f>
        <v>No.0703</v>
      </c>
      <c r="C704" s="1">
        <f>判定処理!C706</f>
        <v>1</v>
      </c>
      <c r="D704" s="1" t="str">
        <f>判定処理!B706</f>
        <v>太平洋側の船上</v>
      </c>
      <c r="E704" s="1">
        <f>判定処理!D706</f>
        <v>0</v>
      </c>
      <c r="F704" s="1" t="str">
        <f ca="1">判定処理!R706</f>
        <v>-</v>
      </c>
      <c r="G704" s="11" t="str">
        <f ca="1">判定処理!V706</f>
        <v>-</v>
      </c>
      <c r="H704" s="1">
        <f>判定処理!E706</f>
        <v>301</v>
      </c>
      <c r="I704" s="1">
        <f>判定処理!H706</f>
        <v>420</v>
      </c>
      <c r="J704" s="3">
        <f>判定処理!I706</f>
        <v>0</v>
      </c>
      <c r="K704" s="3">
        <f>判定処理!L706</f>
        <v>0.99930555555555556</v>
      </c>
    </row>
    <row r="705" spans="1:11" x14ac:dyDescent="0.7">
      <c r="A705" s="1" t="str">
        <f ca="1">判定処理!Q707</f>
        <v>×</v>
      </c>
      <c r="B705" s="1" t="str">
        <f>判定処理!A707</f>
        <v>No.0704</v>
      </c>
      <c r="C705" s="1">
        <f>判定処理!C707</f>
        <v>1</v>
      </c>
      <c r="D705" s="1" t="str">
        <f>判定処理!B707</f>
        <v>太平洋側の南の島</v>
      </c>
      <c r="E705" s="1">
        <f>判定処理!D707</f>
        <v>0</v>
      </c>
      <c r="F705" s="1" t="str">
        <f ca="1">判定処理!R707</f>
        <v>-</v>
      </c>
      <c r="G705" s="11" t="str">
        <f ca="1">判定処理!V707</f>
        <v>-</v>
      </c>
      <c r="H705" s="1">
        <f>判定処理!E707</f>
        <v>101</v>
      </c>
      <c r="I705" s="1">
        <f>判定処理!H707</f>
        <v>228</v>
      </c>
      <c r="J705" s="3">
        <f>判定処理!I707</f>
        <v>0</v>
      </c>
      <c r="K705" s="3">
        <f>判定処理!L707</f>
        <v>0.99930555555555556</v>
      </c>
    </row>
    <row r="706" spans="1:11" x14ac:dyDescent="0.7">
      <c r="A706" s="1" t="str">
        <f ca="1">判定処理!Q708</f>
        <v>×</v>
      </c>
      <c r="B706" s="1" t="str">
        <f>判定処理!A708</f>
        <v>No.0705</v>
      </c>
      <c r="C706" s="1">
        <f>判定処理!C708</f>
        <v>1</v>
      </c>
      <c r="D706" s="1" t="str">
        <f>判定処理!B708</f>
        <v>太平洋側の船上</v>
      </c>
      <c r="E706" s="1">
        <f>判定処理!D708</f>
        <v>0</v>
      </c>
      <c r="F706" s="1" t="str">
        <f ca="1">判定処理!R708</f>
        <v>-</v>
      </c>
      <c r="G706" s="11" t="str">
        <f ca="1">判定処理!V708</f>
        <v>-</v>
      </c>
      <c r="H706" s="1">
        <f>判定処理!E708</f>
        <v>421</v>
      </c>
      <c r="I706" s="1">
        <f>判定処理!H708</f>
        <v>530</v>
      </c>
      <c r="J706" s="3">
        <f>判定処理!I708</f>
        <v>0</v>
      </c>
      <c r="K706" s="3">
        <f>判定処理!L708</f>
        <v>0.99930555555555556</v>
      </c>
    </row>
    <row r="707" spans="1:11" x14ac:dyDescent="0.7">
      <c r="A707" s="1" t="str">
        <f ca="1">判定処理!Q709</f>
        <v>×</v>
      </c>
      <c r="B707" s="1" t="str">
        <f>判定処理!A709</f>
        <v>No.0706</v>
      </c>
      <c r="C707" s="1">
        <f>判定処理!C709</f>
        <v>1</v>
      </c>
      <c r="D707" s="1" t="str">
        <f>判定処理!B709</f>
        <v>日本海側の岩場</v>
      </c>
      <c r="E707" s="1">
        <f>判定処理!D709</f>
        <v>0</v>
      </c>
      <c r="F707" s="1" t="str">
        <f ca="1">判定処理!R709</f>
        <v>-</v>
      </c>
      <c r="G707" s="11" t="str">
        <f ca="1">判定処理!V709</f>
        <v>-</v>
      </c>
      <c r="H707" s="1">
        <f>判定処理!E709</f>
        <v>601</v>
      </c>
      <c r="I707" s="1">
        <f>判定処理!H709</f>
        <v>720</v>
      </c>
      <c r="J707" s="3">
        <f>判定処理!I709</f>
        <v>0</v>
      </c>
      <c r="K707" s="3">
        <f>判定処理!L709</f>
        <v>0.99930555555555556</v>
      </c>
    </row>
    <row r="708" spans="1:11" x14ac:dyDescent="0.7">
      <c r="A708" s="1" t="str">
        <f ca="1">判定処理!Q710</f>
        <v>×</v>
      </c>
      <c r="B708" s="1" t="str">
        <f>判定処理!A710</f>
        <v>No.0707</v>
      </c>
      <c r="C708" s="1">
        <f>判定処理!C710</f>
        <v>1</v>
      </c>
      <c r="D708" s="1" t="str">
        <f>判定処理!B710</f>
        <v>太平洋側の船上</v>
      </c>
      <c r="E708" s="1">
        <f>判定処理!D710</f>
        <v>0</v>
      </c>
      <c r="F708" s="1" t="str">
        <f ca="1">判定処理!R710</f>
        <v>-</v>
      </c>
      <c r="G708" s="11" t="str">
        <f ca="1">判定処理!V710</f>
        <v>-</v>
      </c>
      <c r="H708" s="1">
        <f>判定処理!E710</f>
        <v>721</v>
      </c>
      <c r="I708" s="1">
        <f>判定処理!H710</f>
        <v>831</v>
      </c>
      <c r="J708" s="3">
        <f>判定処理!I710</f>
        <v>0</v>
      </c>
      <c r="K708" s="3">
        <f>判定処理!L710</f>
        <v>0.99930555555555556</v>
      </c>
    </row>
    <row r="709" spans="1:11" x14ac:dyDescent="0.7">
      <c r="A709" s="1" t="str">
        <f ca="1">判定処理!Q711</f>
        <v>◎</v>
      </c>
      <c r="B709" s="1" t="str">
        <f>判定処理!A711</f>
        <v>No.0708</v>
      </c>
      <c r="C709" s="1">
        <f>判定処理!C711</f>
        <v>1</v>
      </c>
      <c r="D709" s="1" t="str">
        <f>判定処理!B711</f>
        <v>日本海側の船上</v>
      </c>
      <c r="E709" s="1">
        <f>判定処理!D711</f>
        <v>0</v>
      </c>
      <c r="F709" s="1">
        <f ca="1">判定処理!R711</f>
        <v>33</v>
      </c>
      <c r="G709" s="11" t="str">
        <f ca="1">判定処理!V711</f>
        <v>いつでも</v>
      </c>
      <c r="H709" s="1">
        <f>判定処理!E711</f>
        <v>901</v>
      </c>
      <c r="I709" s="1">
        <f>判定処理!H711</f>
        <v>1031</v>
      </c>
      <c r="J709" s="3">
        <f>判定処理!I711</f>
        <v>0</v>
      </c>
      <c r="K709" s="3">
        <f>判定処理!L711</f>
        <v>0.99930555555555556</v>
      </c>
    </row>
    <row r="710" spans="1:11" x14ac:dyDescent="0.7">
      <c r="A710" s="1" t="str">
        <f ca="1">判定処理!Q712</f>
        <v>×</v>
      </c>
      <c r="B710" s="1" t="str">
        <f>判定処理!A712</f>
        <v>No.0709</v>
      </c>
      <c r="C710" s="1">
        <f>判定処理!C712</f>
        <v>1</v>
      </c>
      <c r="D710" s="1" t="str">
        <f>判定処理!B712</f>
        <v>日本海側の船上</v>
      </c>
      <c r="E710" s="1">
        <f>判定処理!D712</f>
        <v>0</v>
      </c>
      <c r="F710" s="1" t="str">
        <f ca="1">判定処理!R712</f>
        <v>-</v>
      </c>
      <c r="G710" s="11" t="str">
        <f ca="1">判定処理!V712</f>
        <v>-</v>
      </c>
      <c r="H710" s="1">
        <f>判定処理!E712</f>
        <v>1101</v>
      </c>
      <c r="I710" s="1">
        <f>判定処理!H712</f>
        <v>1231</v>
      </c>
      <c r="J710" s="3">
        <f>判定処理!I712</f>
        <v>0</v>
      </c>
      <c r="K710" s="3">
        <f>判定処理!L712</f>
        <v>0.99930555555555556</v>
      </c>
    </row>
    <row r="711" spans="1:11" x14ac:dyDescent="0.7">
      <c r="A711" s="1" t="str">
        <f ca="1">判定処理!Q713</f>
        <v>◎</v>
      </c>
      <c r="B711" s="1" t="str">
        <f>判定処理!A713</f>
        <v>No.0710</v>
      </c>
      <c r="C711" s="1">
        <f>判定処理!C713</f>
        <v>2</v>
      </c>
      <c r="D711" s="1" t="str">
        <f>判定処理!B713</f>
        <v>太平洋側の船上</v>
      </c>
      <c r="E711" s="1">
        <f>判定処理!D713</f>
        <v>0</v>
      </c>
      <c r="F711" s="1">
        <f ca="1">判定処理!R713</f>
        <v>33</v>
      </c>
      <c r="G711" s="11" t="str">
        <f ca="1">判定処理!V713</f>
        <v>いつでも</v>
      </c>
      <c r="H711" s="1">
        <f>判定処理!E713</f>
        <v>901</v>
      </c>
      <c r="I711" s="1">
        <f>判定処理!H713</f>
        <v>1031</v>
      </c>
      <c r="J711" s="3">
        <f>判定処理!I713</f>
        <v>0</v>
      </c>
      <c r="K711" s="3">
        <f>判定処理!L713</f>
        <v>0.99930555555555556</v>
      </c>
    </row>
    <row r="712" spans="1:11" x14ac:dyDescent="0.7">
      <c r="A712" s="1" t="str">
        <f ca="1">判定処理!Q714</f>
        <v>×</v>
      </c>
      <c r="B712" s="1" t="str">
        <f>判定処理!A714</f>
        <v>No.0711</v>
      </c>
      <c r="C712" s="1">
        <f>判定処理!C714</f>
        <v>2</v>
      </c>
      <c r="D712" s="1" t="str">
        <f>判定処理!B714</f>
        <v>太平洋側の船上</v>
      </c>
      <c r="E712" s="1">
        <f>判定処理!D714</f>
        <v>0</v>
      </c>
      <c r="F712" s="1" t="str">
        <f ca="1">判定処理!R714</f>
        <v>-</v>
      </c>
      <c r="G712" s="11" t="str">
        <f ca="1">判定処理!V714</f>
        <v>-</v>
      </c>
      <c r="H712" s="1">
        <f>判定処理!E714</f>
        <v>1001</v>
      </c>
      <c r="I712" s="1">
        <f>判定処理!H714</f>
        <v>1130</v>
      </c>
      <c r="J712" s="3">
        <f>判定処理!I714</f>
        <v>0</v>
      </c>
      <c r="K712" s="3">
        <f>判定処理!L714</f>
        <v>0.99930555555555556</v>
      </c>
    </row>
    <row r="713" spans="1:11" x14ac:dyDescent="0.7">
      <c r="A713" s="1" t="str">
        <f ca="1">判定処理!Q715</f>
        <v>×</v>
      </c>
      <c r="B713" s="1" t="str">
        <f>判定処理!A715</f>
        <v>No.0712</v>
      </c>
      <c r="C713" s="1">
        <f>判定処理!C715</f>
        <v>2</v>
      </c>
      <c r="D713" s="1" t="str">
        <f>判定処理!B715</f>
        <v>太平洋側の船上</v>
      </c>
      <c r="E713" s="1">
        <f>判定処理!D715</f>
        <v>0</v>
      </c>
      <c r="F713" s="1" t="str">
        <f ca="1">判定処理!R715</f>
        <v>-</v>
      </c>
      <c r="G713" s="11" t="str">
        <f ca="1">判定処理!V715</f>
        <v>-</v>
      </c>
      <c r="H713" s="1">
        <f>判定処理!E715</f>
        <v>301</v>
      </c>
      <c r="I713" s="1">
        <f>判定処理!H715</f>
        <v>430</v>
      </c>
      <c r="J713" s="3">
        <f>判定処理!I715</f>
        <v>0</v>
      </c>
      <c r="K713" s="3">
        <f>判定処理!L715</f>
        <v>0.99930555555555556</v>
      </c>
    </row>
    <row r="714" spans="1:11" x14ac:dyDescent="0.7">
      <c r="A714" s="1" t="str">
        <f ca="1">判定処理!Q716</f>
        <v>×</v>
      </c>
      <c r="B714" s="1" t="str">
        <f>判定処理!A716</f>
        <v>No.0713</v>
      </c>
      <c r="C714" s="1">
        <f>判定処理!C716</f>
        <v>2</v>
      </c>
      <c r="D714" s="1" t="str">
        <f>判定処理!B716</f>
        <v>太平洋側の船上</v>
      </c>
      <c r="E714" s="1">
        <f>判定処理!D716</f>
        <v>0</v>
      </c>
      <c r="F714" s="1" t="str">
        <f ca="1">判定処理!R716</f>
        <v>-</v>
      </c>
      <c r="G714" s="11" t="str">
        <f ca="1">判定処理!V716</f>
        <v>-</v>
      </c>
      <c r="H714" s="1">
        <f>判定処理!E716</f>
        <v>1201</v>
      </c>
      <c r="I714" s="1">
        <f>判定処理!H716</f>
        <v>228</v>
      </c>
      <c r="J714" s="3">
        <f>判定処理!I716</f>
        <v>0</v>
      </c>
      <c r="K714" s="3">
        <f>判定処理!L716</f>
        <v>0.99930555555555556</v>
      </c>
    </row>
    <row r="715" spans="1:11" x14ac:dyDescent="0.7">
      <c r="A715" s="1" t="str">
        <f ca="1">判定処理!Q717</f>
        <v>×</v>
      </c>
      <c r="B715" s="1" t="str">
        <f>判定処理!A717</f>
        <v>No.0714</v>
      </c>
      <c r="C715" s="1">
        <f>判定処理!C717</f>
        <v>3</v>
      </c>
      <c r="D715" s="1" t="str">
        <f>判定処理!B717</f>
        <v>日本海側の岩場</v>
      </c>
      <c r="E715" s="1">
        <f>判定処理!D717</f>
        <v>0</v>
      </c>
      <c r="F715" s="1" t="str">
        <f ca="1">判定処理!R717</f>
        <v>-</v>
      </c>
      <c r="G715" s="11" t="str">
        <f ca="1">判定処理!V717</f>
        <v>-</v>
      </c>
      <c r="H715" s="1">
        <f>判定処理!E717</f>
        <v>1001</v>
      </c>
      <c r="I715" s="1">
        <f>判定処理!H717</f>
        <v>1231</v>
      </c>
      <c r="J715" s="3">
        <f>判定処理!I717</f>
        <v>0</v>
      </c>
      <c r="K715" s="3">
        <f>判定処理!L717</f>
        <v>0.99930555555555556</v>
      </c>
    </row>
    <row r="716" spans="1:11" x14ac:dyDescent="0.7">
      <c r="A716" s="1" t="str">
        <f ca="1">判定処理!Q718</f>
        <v>×</v>
      </c>
      <c r="B716" s="1" t="str">
        <f>判定処理!A718</f>
        <v>No.0715</v>
      </c>
      <c r="C716" s="1">
        <f>判定処理!C718</f>
        <v>3</v>
      </c>
      <c r="D716" s="1" t="str">
        <f>判定処理!B718</f>
        <v>日本海側の岩場</v>
      </c>
      <c r="E716" s="1">
        <f>判定処理!D718</f>
        <v>0</v>
      </c>
      <c r="F716" s="1" t="str">
        <f ca="1">判定処理!R718</f>
        <v>-</v>
      </c>
      <c r="G716" s="11" t="str">
        <f ca="1">判定処理!V718</f>
        <v>-</v>
      </c>
      <c r="H716" s="1">
        <f>判定処理!E718</f>
        <v>401</v>
      </c>
      <c r="I716" s="1">
        <f>判定処理!H718</f>
        <v>630</v>
      </c>
      <c r="J716" s="3">
        <f>判定処理!I718</f>
        <v>0</v>
      </c>
      <c r="K716" s="3">
        <f>判定処理!L718</f>
        <v>0.99930555555555556</v>
      </c>
    </row>
    <row r="717" spans="1:11" x14ac:dyDescent="0.7">
      <c r="A717" s="1" t="str">
        <f ca="1">判定処理!Q719</f>
        <v>◎</v>
      </c>
      <c r="B717" s="1" t="str">
        <f>判定処理!A719</f>
        <v>No.0716</v>
      </c>
      <c r="C717" s="1">
        <f>判定処理!C719</f>
        <v>3</v>
      </c>
      <c r="D717" s="1" t="str">
        <f>判定処理!B719</f>
        <v>森の渓流</v>
      </c>
      <c r="E717" s="1">
        <f>判定処理!D719</f>
        <v>0</v>
      </c>
      <c r="F717" s="1">
        <f ca="1">判定処理!R719</f>
        <v>2</v>
      </c>
      <c r="G717" s="11" t="str">
        <f ca="1">判定処理!V719</f>
        <v>いつでも</v>
      </c>
      <c r="H717" s="1">
        <f>判定処理!E719</f>
        <v>701</v>
      </c>
      <c r="I717" s="1">
        <f>判定処理!H719</f>
        <v>930</v>
      </c>
      <c r="J717" s="3">
        <f>判定処理!I719</f>
        <v>0</v>
      </c>
      <c r="K717" s="3">
        <f>判定処理!L719</f>
        <v>0.99930555555555556</v>
      </c>
    </row>
    <row r="718" spans="1:11" x14ac:dyDescent="0.7">
      <c r="A718" s="1" t="str">
        <f ca="1">判定処理!Q720</f>
        <v>×</v>
      </c>
      <c r="B718" s="1" t="str">
        <f>判定処理!A720</f>
        <v>No.0717</v>
      </c>
      <c r="C718" s="1">
        <f>判定処理!C720</f>
        <v>3</v>
      </c>
      <c r="D718" s="1" t="str">
        <f>判定処理!B720</f>
        <v>日本海側の岩場</v>
      </c>
      <c r="E718" s="1">
        <f>判定処理!D720</f>
        <v>0</v>
      </c>
      <c r="F718" s="1" t="str">
        <f ca="1">判定処理!R720</f>
        <v>-</v>
      </c>
      <c r="G718" s="11" t="str">
        <f ca="1">判定処理!V720</f>
        <v>-</v>
      </c>
      <c r="H718" s="1">
        <f>判定処理!E720</f>
        <v>101</v>
      </c>
      <c r="I718" s="1">
        <f>判定処理!H720</f>
        <v>331</v>
      </c>
      <c r="J718" s="3">
        <f>判定処理!I720</f>
        <v>0</v>
      </c>
      <c r="K718" s="3">
        <f>判定処理!L720</f>
        <v>0.99930555555555556</v>
      </c>
    </row>
    <row r="719" spans="1:11" x14ac:dyDescent="0.7">
      <c r="A719" s="1" t="str">
        <f ca="1">判定処理!Q721</f>
        <v>×</v>
      </c>
      <c r="B719" s="1" t="str">
        <f>判定処理!A721</f>
        <v>No.0718</v>
      </c>
      <c r="C719" s="1">
        <f>判定処理!C721</f>
        <v>3</v>
      </c>
      <c r="D719" s="1" t="str">
        <f>判定処理!B721</f>
        <v>太平洋側の船上</v>
      </c>
      <c r="E719" s="1">
        <f>判定処理!D721</f>
        <v>0</v>
      </c>
      <c r="F719" s="1" t="str">
        <f ca="1">判定処理!R721</f>
        <v>-</v>
      </c>
      <c r="G719" s="11" t="str">
        <f ca="1">判定処理!V721</f>
        <v>-</v>
      </c>
      <c r="H719" s="1">
        <f>判定処理!E721</f>
        <v>101</v>
      </c>
      <c r="I719" s="1">
        <f>判定処理!H721</f>
        <v>630</v>
      </c>
      <c r="J719" s="3">
        <f>判定処理!I721</f>
        <v>0</v>
      </c>
      <c r="K719" s="3">
        <f>判定処理!L721</f>
        <v>0.99930555555555556</v>
      </c>
    </row>
    <row r="720" spans="1:11" x14ac:dyDescent="0.7">
      <c r="A720" s="1" t="str">
        <f ca="1">判定処理!Q722</f>
        <v>◎</v>
      </c>
      <c r="B720" s="1" t="str">
        <f>判定処理!A722</f>
        <v>No.0719</v>
      </c>
      <c r="C720" s="1">
        <f>判定処理!C722</f>
        <v>3</v>
      </c>
      <c r="D720" s="1" t="str">
        <f>判定処理!B722</f>
        <v>森の渓流</v>
      </c>
      <c r="E720" s="1">
        <f>判定処理!D722</f>
        <v>0</v>
      </c>
      <c r="F720" s="1">
        <f ca="1">判定処理!R722</f>
        <v>94</v>
      </c>
      <c r="G720" s="11" t="str">
        <f ca="1">判定処理!V722</f>
        <v>いつでも</v>
      </c>
      <c r="H720" s="1">
        <f>判定処理!E722</f>
        <v>701</v>
      </c>
      <c r="I720" s="1">
        <f>判定処理!H722</f>
        <v>1231</v>
      </c>
      <c r="J720" s="3">
        <f>判定処理!I722</f>
        <v>0</v>
      </c>
      <c r="K720" s="3">
        <f>判定処理!L722</f>
        <v>0.99930555555555556</v>
      </c>
    </row>
    <row r="721" spans="1:11" x14ac:dyDescent="0.7">
      <c r="A721" s="1" t="str">
        <f ca="1">判定処理!Q723</f>
        <v>◎</v>
      </c>
      <c r="B721" s="1" t="str">
        <f>判定処理!A723</f>
        <v>No.0720</v>
      </c>
      <c r="C721" s="1">
        <f>判定処理!C723</f>
        <v>1</v>
      </c>
      <c r="D721" s="1" t="str">
        <f>判定処理!B723</f>
        <v>太平洋側の南の島</v>
      </c>
      <c r="E721" s="1">
        <f>判定処理!D723</f>
        <v>0</v>
      </c>
      <c r="F721" s="1">
        <f ca="1">判定処理!R723</f>
        <v>33</v>
      </c>
      <c r="G721" s="11" t="str">
        <f ca="1">判定処理!V723</f>
        <v>いつでも</v>
      </c>
      <c r="H721" s="1">
        <f>判定処理!E723</f>
        <v>816</v>
      </c>
      <c r="I721" s="1">
        <f>判定処理!H723</f>
        <v>1031</v>
      </c>
      <c r="J721" s="3">
        <f>判定処理!I723</f>
        <v>0</v>
      </c>
      <c r="K721" s="3">
        <f>判定処理!L723</f>
        <v>0.99930555555555556</v>
      </c>
    </row>
    <row r="722" spans="1:11" x14ac:dyDescent="0.7">
      <c r="A722" s="1" t="str">
        <f ca="1">判定処理!Q724</f>
        <v>×</v>
      </c>
      <c r="B722" s="1" t="str">
        <f>判定処理!A724</f>
        <v>No.0721</v>
      </c>
      <c r="C722" s="1">
        <f>判定処理!C724</f>
        <v>1</v>
      </c>
      <c r="D722" s="1" t="str">
        <f>判定処理!B724</f>
        <v>日本海側の船上</v>
      </c>
      <c r="E722" s="1">
        <f>判定処理!D724</f>
        <v>0</v>
      </c>
      <c r="F722" s="1" t="str">
        <f ca="1">判定処理!R724</f>
        <v>-</v>
      </c>
      <c r="G722" s="11" t="str">
        <f ca="1">判定処理!V724</f>
        <v>-</v>
      </c>
      <c r="H722" s="1">
        <f>判定処理!E724</f>
        <v>315</v>
      </c>
      <c r="I722" s="1">
        <f>判定処理!H724</f>
        <v>530</v>
      </c>
      <c r="J722" s="3">
        <f>判定処理!I724</f>
        <v>0</v>
      </c>
      <c r="K722" s="3">
        <f>判定処理!L724</f>
        <v>0.99930555555555556</v>
      </c>
    </row>
    <row r="723" spans="1:11" x14ac:dyDescent="0.7">
      <c r="A723" s="1" t="str">
        <f ca="1">判定処理!Q725</f>
        <v>×</v>
      </c>
      <c r="B723" s="1" t="str">
        <f>判定処理!A725</f>
        <v>No.0722</v>
      </c>
      <c r="C723" s="1">
        <f>判定処理!C725</f>
        <v>1</v>
      </c>
      <c r="D723" s="1" t="str">
        <f>判定処理!B725</f>
        <v>日本海側の岩場</v>
      </c>
      <c r="E723" s="1">
        <f>判定処理!D725</f>
        <v>0</v>
      </c>
      <c r="F723" s="1" t="str">
        <f ca="1">判定処理!R725</f>
        <v>-</v>
      </c>
      <c r="G723" s="11" t="str">
        <f ca="1">判定処理!V725</f>
        <v>-</v>
      </c>
      <c r="H723" s="1">
        <f>判定処理!E725</f>
        <v>601</v>
      </c>
      <c r="I723" s="1">
        <f>判定処理!H725</f>
        <v>815</v>
      </c>
      <c r="J723" s="3">
        <f>判定処理!I725</f>
        <v>0</v>
      </c>
      <c r="K723" s="3">
        <f>判定処理!L725</f>
        <v>0.99930555555555556</v>
      </c>
    </row>
    <row r="724" spans="1:11" x14ac:dyDescent="0.7">
      <c r="A724" s="1" t="str">
        <f ca="1">判定処理!Q726</f>
        <v>×</v>
      </c>
      <c r="B724" s="1" t="str">
        <f>判定処理!A726</f>
        <v>No.0723</v>
      </c>
      <c r="C724" s="1">
        <f>判定処理!C726</f>
        <v>1</v>
      </c>
      <c r="D724" s="1" t="str">
        <f>判定処理!B726</f>
        <v>森の渓流</v>
      </c>
      <c r="E724" s="1">
        <f>判定処理!D726</f>
        <v>0</v>
      </c>
      <c r="F724" s="1" t="str">
        <f ca="1">判定処理!R726</f>
        <v>-</v>
      </c>
      <c r="G724" s="11" t="str">
        <f ca="1">判定処理!V726</f>
        <v>-</v>
      </c>
      <c r="H724" s="1">
        <f>判定処理!E726</f>
        <v>101</v>
      </c>
      <c r="I724" s="1">
        <f>判定処理!H726</f>
        <v>314</v>
      </c>
      <c r="J724" s="3">
        <f>判定処理!I726</f>
        <v>0</v>
      </c>
      <c r="K724" s="3">
        <f>判定処理!L726</f>
        <v>0.99930555555555556</v>
      </c>
    </row>
    <row r="725" spans="1:11" x14ac:dyDescent="0.7">
      <c r="A725" s="1" t="str">
        <f ca="1">判定処理!Q727</f>
        <v>×</v>
      </c>
      <c r="B725" s="1" t="str">
        <f>判定処理!A727</f>
        <v>No.0724</v>
      </c>
      <c r="C725" s="1">
        <f>判定処理!C727</f>
        <v>1</v>
      </c>
      <c r="D725" s="1" t="str">
        <f>判定処理!B727</f>
        <v>太平洋側の南の島</v>
      </c>
      <c r="E725" s="1">
        <f>判定処理!D727</f>
        <v>0</v>
      </c>
      <c r="F725" s="1" t="str">
        <f ca="1">判定処理!R727</f>
        <v>-</v>
      </c>
      <c r="G725" s="11" t="str">
        <f ca="1">判定処理!V727</f>
        <v>-</v>
      </c>
      <c r="H725" s="1">
        <f>判定処理!E727</f>
        <v>1101</v>
      </c>
      <c r="I725" s="1">
        <f>判定処理!H727</f>
        <v>1231</v>
      </c>
      <c r="J725" s="3">
        <f>判定処理!I727</f>
        <v>0</v>
      </c>
      <c r="K725" s="3">
        <f>判定処理!L727</f>
        <v>0.99930555555555556</v>
      </c>
    </row>
    <row r="726" spans="1:11" x14ac:dyDescent="0.7">
      <c r="A726" s="1" t="str">
        <f ca="1">判定処理!Q728</f>
        <v>×</v>
      </c>
      <c r="B726" s="1" t="str">
        <f>判定処理!A728</f>
        <v>No.0725</v>
      </c>
      <c r="C726" s="1">
        <f>判定処理!C728</f>
        <v>1</v>
      </c>
      <c r="D726" s="1" t="str">
        <f>判定処理!B728</f>
        <v>太平洋側の南の島</v>
      </c>
      <c r="E726" s="1">
        <f>判定処理!D728</f>
        <v>0</v>
      </c>
      <c r="F726" s="1" t="str">
        <f ca="1">判定処理!R728</f>
        <v>-</v>
      </c>
      <c r="G726" s="11" t="str">
        <f ca="1">判定処理!V728</f>
        <v>-</v>
      </c>
      <c r="H726" s="1">
        <f>判定処理!E728</f>
        <v>101</v>
      </c>
      <c r="I726" s="1">
        <f>判定処理!H728</f>
        <v>314</v>
      </c>
      <c r="J726" s="3">
        <f>判定処理!I728</f>
        <v>0</v>
      </c>
      <c r="K726" s="3">
        <f>判定処理!L728</f>
        <v>0.99930555555555556</v>
      </c>
    </row>
    <row r="727" spans="1:11" x14ac:dyDescent="0.7">
      <c r="A727" s="1" t="str">
        <f ca="1">判定処理!Q729</f>
        <v>×</v>
      </c>
      <c r="B727" s="1" t="str">
        <f>判定処理!A729</f>
        <v>No.0726</v>
      </c>
      <c r="C727" s="1">
        <f>判定処理!C729</f>
        <v>1</v>
      </c>
      <c r="D727" s="1" t="str">
        <f>判定処理!B729</f>
        <v>日本海側の岩場</v>
      </c>
      <c r="E727" s="1">
        <f>判定処理!D729</f>
        <v>0</v>
      </c>
      <c r="F727" s="1" t="str">
        <f ca="1">判定処理!R729</f>
        <v>-</v>
      </c>
      <c r="G727" s="11" t="str">
        <f ca="1">判定処理!V729</f>
        <v>-</v>
      </c>
      <c r="H727" s="1">
        <f>判定処理!E729</f>
        <v>315</v>
      </c>
      <c r="I727" s="1">
        <f>判定処理!H729</f>
        <v>530</v>
      </c>
      <c r="J727" s="3">
        <f>判定処理!I729</f>
        <v>0</v>
      </c>
      <c r="K727" s="3">
        <f>判定処理!L729</f>
        <v>0.99930555555555556</v>
      </c>
    </row>
    <row r="728" spans="1:11" x14ac:dyDescent="0.7">
      <c r="A728" s="1" t="str">
        <f ca="1">判定処理!Q730</f>
        <v>×</v>
      </c>
      <c r="B728" s="1" t="str">
        <f>判定処理!A730</f>
        <v>No.0727</v>
      </c>
      <c r="C728" s="1">
        <f>判定処理!C730</f>
        <v>1</v>
      </c>
      <c r="D728" s="1" t="str">
        <f>判定処理!B730</f>
        <v>日本海側の船上</v>
      </c>
      <c r="E728" s="1">
        <f>判定処理!D730</f>
        <v>0</v>
      </c>
      <c r="F728" s="1" t="str">
        <f ca="1">判定処理!R730</f>
        <v>-</v>
      </c>
      <c r="G728" s="11" t="str">
        <f ca="1">判定処理!V730</f>
        <v>-</v>
      </c>
      <c r="H728" s="1">
        <f>判定処理!E730</f>
        <v>601</v>
      </c>
      <c r="I728" s="1">
        <f>判定処理!H730</f>
        <v>815</v>
      </c>
      <c r="J728" s="3">
        <f>判定処理!I730</f>
        <v>0</v>
      </c>
      <c r="K728" s="3">
        <f>判定処理!L730</f>
        <v>0.99930555555555556</v>
      </c>
    </row>
    <row r="729" spans="1:11" x14ac:dyDescent="0.7">
      <c r="A729" s="1" t="str">
        <f ca="1">判定処理!Q731</f>
        <v>◎</v>
      </c>
      <c r="B729" s="1" t="str">
        <f>判定処理!A731</f>
        <v>No.0728</v>
      </c>
      <c r="C729" s="1">
        <f>判定処理!C731</f>
        <v>1</v>
      </c>
      <c r="D729" s="1" t="str">
        <f>判定処理!B731</f>
        <v>日本海側の岩場</v>
      </c>
      <c r="E729" s="1">
        <f>判定処理!D731</f>
        <v>0</v>
      </c>
      <c r="F729" s="1">
        <f ca="1">判定処理!R731</f>
        <v>33</v>
      </c>
      <c r="G729" s="11" t="str">
        <f ca="1">判定処理!V731</f>
        <v>いつでも</v>
      </c>
      <c r="H729" s="1">
        <f>判定処理!E731</f>
        <v>816</v>
      </c>
      <c r="I729" s="1">
        <f>判定処理!H731</f>
        <v>1031</v>
      </c>
      <c r="J729" s="3">
        <f>判定処理!I731</f>
        <v>0</v>
      </c>
      <c r="K729" s="3">
        <f>判定処理!L731</f>
        <v>0.99930555555555556</v>
      </c>
    </row>
    <row r="730" spans="1:11" x14ac:dyDescent="0.7">
      <c r="A730" s="1" t="str">
        <f ca="1">判定処理!Q732</f>
        <v>×</v>
      </c>
      <c r="B730" s="1" t="str">
        <f>判定処理!A732</f>
        <v>No.0729</v>
      </c>
      <c r="C730" s="1">
        <f>判定処理!C732</f>
        <v>1</v>
      </c>
      <c r="D730" s="1" t="str">
        <f>判定処理!B732</f>
        <v>日本海側の船上</v>
      </c>
      <c r="E730" s="1">
        <f>判定処理!D732</f>
        <v>0</v>
      </c>
      <c r="F730" s="1" t="str">
        <f ca="1">判定処理!R732</f>
        <v>-</v>
      </c>
      <c r="G730" s="11" t="str">
        <f ca="1">判定処理!V732</f>
        <v>-</v>
      </c>
      <c r="H730" s="1">
        <f>判定処理!E732</f>
        <v>1101</v>
      </c>
      <c r="I730" s="1">
        <f>判定処理!H732</f>
        <v>1231</v>
      </c>
      <c r="J730" s="3">
        <f>判定処理!I732</f>
        <v>0</v>
      </c>
      <c r="K730" s="3">
        <f>判定処理!L732</f>
        <v>0.99930555555555556</v>
      </c>
    </row>
    <row r="731" spans="1:11" x14ac:dyDescent="0.7">
      <c r="A731" s="1" t="str">
        <f ca="1">判定処理!Q733</f>
        <v>×</v>
      </c>
      <c r="B731" s="1" t="str">
        <f>判定処理!A733</f>
        <v>No.0730</v>
      </c>
      <c r="C731" s="1">
        <f>判定処理!C733</f>
        <v>1</v>
      </c>
      <c r="D731" s="1" t="str">
        <f>判定処理!B733</f>
        <v>太平洋側の船上</v>
      </c>
      <c r="E731" s="1">
        <f>判定処理!D733</f>
        <v>0</v>
      </c>
      <c r="F731" s="1" t="str">
        <f ca="1">判定処理!R733</f>
        <v>-</v>
      </c>
      <c r="G731" s="11" t="str">
        <f ca="1">判定処理!V733</f>
        <v>-</v>
      </c>
      <c r="H731" s="1">
        <f>判定処理!E733</f>
        <v>101</v>
      </c>
      <c r="I731" s="1">
        <f>判定処理!H733</f>
        <v>630</v>
      </c>
      <c r="J731" s="3">
        <f>判定処理!I733</f>
        <v>0</v>
      </c>
      <c r="K731" s="3">
        <f>判定処理!L733</f>
        <v>0.99930555555555556</v>
      </c>
    </row>
    <row r="732" spans="1:11" x14ac:dyDescent="0.7">
      <c r="A732" s="1" t="str">
        <f ca="1">判定処理!Q734</f>
        <v>◎</v>
      </c>
      <c r="B732" s="1" t="str">
        <f>判定処理!A734</f>
        <v>No.0731</v>
      </c>
      <c r="C732" s="1">
        <f>判定処理!C734</f>
        <v>1</v>
      </c>
      <c r="D732" s="1" t="str">
        <f>判定処理!B734</f>
        <v>太平洋側の南の島</v>
      </c>
      <c r="E732" s="1">
        <f>判定処理!D734</f>
        <v>0</v>
      </c>
      <c r="F732" s="1">
        <f ca="1">判定処理!R734</f>
        <v>94</v>
      </c>
      <c r="G732" s="11" t="str">
        <f ca="1">判定処理!V734</f>
        <v>いつでも</v>
      </c>
      <c r="H732" s="1">
        <f>判定処理!E734</f>
        <v>701</v>
      </c>
      <c r="I732" s="1">
        <f>判定処理!H734</f>
        <v>1231</v>
      </c>
      <c r="J732" s="3">
        <f>判定処理!I734</f>
        <v>0</v>
      </c>
      <c r="K732" s="3">
        <f>判定処理!L734</f>
        <v>0.99930555555555556</v>
      </c>
    </row>
    <row r="733" spans="1:11" x14ac:dyDescent="0.7">
      <c r="A733" s="1" t="str">
        <f ca="1">判定処理!Q735</f>
        <v>×</v>
      </c>
      <c r="B733" s="1" t="str">
        <f>判定処理!A735</f>
        <v>No.0732</v>
      </c>
      <c r="C733" s="1">
        <f>判定処理!C735</f>
        <v>1</v>
      </c>
      <c r="D733" s="1" t="str">
        <f>判定処理!B735</f>
        <v>太平洋側の船上</v>
      </c>
      <c r="E733" s="1">
        <f>判定処理!D735</f>
        <v>0</v>
      </c>
      <c r="F733" s="1" t="str">
        <f ca="1">判定処理!R735</f>
        <v>-</v>
      </c>
      <c r="G733" s="11" t="str">
        <f ca="1">判定処理!V735</f>
        <v>-</v>
      </c>
      <c r="H733" s="1">
        <f>判定処理!E735</f>
        <v>101</v>
      </c>
      <c r="I733" s="1">
        <f>判定処理!H735</f>
        <v>228</v>
      </c>
      <c r="J733" s="3">
        <f>判定処理!I735</f>
        <v>0</v>
      </c>
      <c r="K733" s="3">
        <f>判定処理!L735</f>
        <v>0.99930555555555556</v>
      </c>
    </row>
    <row r="734" spans="1:11" x14ac:dyDescent="0.7">
      <c r="A734" s="1" t="str">
        <f ca="1">判定処理!Q736</f>
        <v>×</v>
      </c>
      <c r="B734" s="1" t="str">
        <f>判定処理!A736</f>
        <v>No.0733</v>
      </c>
      <c r="C734" s="1">
        <f>判定処理!C736</f>
        <v>1</v>
      </c>
      <c r="D734" s="1" t="str">
        <f>判定処理!B736</f>
        <v>太平洋側の船上</v>
      </c>
      <c r="E734" s="1">
        <f>判定処理!D736</f>
        <v>0</v>
      </c>
      <c r="F734" s="1" t="str">
        <f ca="1">判定処理!R736</f>
        <v>-</v>
      </c>
      <c r="G734" s="11" t="str">
        <f ca="1">判定処理!V736</f>
        <v>-</v>
      </c>
      <c r="H734" s="1">
        <f>判定処理!E736</f>
        <v>301</v>
      </c>
      <c r="I734" s="1">
        <f>判定処理!H736</f>
        <v>420</v>
      </c>
      <c r="J734" s="3">
        <f>判定処理!I736</f>
        <v>0</v>
      </c>
      <c r="K734" s="3">
        <f>判定処理!L736</f>
        <v>0.99930555555555556</v>
      </c>
    </row>
    <row r="735" spans="1:11" x14ac:dyDescent="0.7">
      <c r="A735" s="1" t="str">
        <f ca="1">判定処理!Q737</f>
        <v>×</v>
      </c>
      <c r="B735" s="1" t="str">
        <f>判定処理!A737</f>
        <v>No.0734</v>
      </c>
      <c r="C735" s="1">
        <f>判定処理!C737</f>
        <v>1</v>
      </c>
      <c r="D735" s="1" t="str">
        <f>判定処理!B737</f>
        <v>日本海側の船上</v>
      </c>
      <c r="E735" s="1">
        <f>判定処理!D737</f>
        <v>0</v>
      </c>
      <c r="F735" s="1" t="str">
        <f ca="1">判定処理!R737</f>
        <v>-</v>
      </c>
      <c r="G735" s="11" t="str">
        <f ca="1">判定処理!V737</f>
        <v>-</v>
      </c>
      <c r="H735" s="1">
        <f>判定処理!E737</f>
        <v>421</v>
      </c>
      <c r="I735" s="1">
        <f>判定処理!H737</f>
        <v>530</v>
      </c>
      <c r="J735" s="3">
        <f>判定処理!I737</f>
        <v>0</v>
      </c>
      <c r="K735" s="3">
        <f>判定処理!L737</f>
        <v>0.99930555555555556</v>
      </c>
    </row>
    <row r="736" spans="1:11" x14ac:dyDescent="0.7">
      <c r="A736" s="1" t="str">
        <f ca="1">判定処理!Q738</f>
        <v>×</v>
      </c>
      <c r="B736" s="1" t="str">
        <f>判定処理!A738</f>
        <v>No.0735</v>
      </c>
      <c r="C736" s="1">
        <f>判定処理!C738</f>
        <v>1</v>
      </c>
      <c r="D736" s="1" t="str">
        <f>判定処理!B738</f>
        <v>太平洋側の船上</v>
      </c>
      <c r="E736" s="1">
        <f>判定処理!D738</f>
        <v>0</v>
      </c>
      <c r="F736" s="1" t="str">
        <f ca="1">判定処理!R738</f>
        <v>-</v>
      </c>
      <c r="G736" s="11" t="str">
        <f ca="1">判定処理!V738</f>
        <v>-</v>
      </c>
      <c r="H736" s="1">
        <f>判定処理!E738</f>
        <v>601</v>
      </c>
      <c r="I736" s="1">
        <f>判定処理!H738</f>
        <v>720</v>
      </c>
      <c r="J736" s="3">
        <f>判定処理!I738</f>
        <v>0</v>
      </c>
      <c r="K736" s="3">
        <f>判定処理!L738</f>
        <v>0.99930555555555556</v>
      </c>
    </row>
    <row r="737" spans="1:11" x14ac:dyDescent="0.7">
      <c r="A737" s="1" t="str">
        <f ca="1">判定処理!Q739</f>
        <v>×</v>
      </c>
      <c r="B737" s="1" t="str">
        <f>判定処理!A739</f>
        <v>No.0736</v>
      </c>
      <c r="C737" s="1">
        <f>判定処理!C739</f>
        <v>1</v>
      </c>
      <c r="D737" s="1" t="str">
        <f>判定処理!B739</f>
        <v>太平洋側の南の島</v>
      </c>
      <c r="E737" s="1">
        <f>判定処理!D739</f>
        <v>0</v>
      </c>
      <c r="F737" s="1" t="str">
        <f ca="1">判定処理!R739</f>
        <v>-</v>
      </c>
      <c r="G737" s="11" t="str">
        <f ca="1">判定処理!V739</f>
        <v>-</v>
      </c>
      <c r="H737" s="1">
        <f>判定処理!E739</f>
        <v>101</v>
      </c>
      <c r="I737" s="1">
        <f>判定処理!H739</f>
        <v>314</v>
      </c>
      <c r="J737" s="3">
        <f>判定処理!I739</f>
        <v>0</v>
      </c>
      <c r="K737" s="3">
        <f>判定処理!L739</f>
        <v>0.99930555555555556</v>
      </c>
    </row>
    <row r="738" spans="1:11" x14ac:dyDescent="0.7">
      <c r="A738" s="1" t="str">
        <f ca="1">判定処理!Q740</f>
        <v>×</v>
      </c>
      <c r="B738" s="1" t="str">
        <f>判定処理!A740</f>
        <v>No.0737</v>
      </c>
      <c r="C738" s="1">
        <f>判定処理!C740</f>
        <v>1</v>
      </c>
      <c r="D738" s="1" t="str">
        <f>判定処理!B740</f>
        <v>森の渓流</v>
      </c>
      <c r="E738" s="1">
        <f>判定処理!D740</f>
        <v>0</v>
      </c>
      <c r="F738" s="1" t="str">
        <f ca="1">判定処理!R740</f>
        <v>-</v>
      </c>
      <c r="G738" s="11" t="str">
        <f ca="1">判定処理!V740</f>
        <v>-</v>
      </c>
      <c r="H738" s="1">
        <f>判定処理!E740</f>
        <v>315</v>
      </c>
      <c r="I738" s="1">
        <f>判定処理!H740</f>
        <v>514</v>
      </c>
      <c r="J738" s="3">
        <f>判定処理!I740</f>
        <v>0</v>
      </c>
      <c r="K738" s="3">
        <f>判定処理!L740</f>
        <v>0.99930555555555556</v>
      </c>
    </row>
    <row r="739" spans="1:11" x14ac:dyDescent="0.7">
      <c r="A739" s="1" t="str">
        <f ca="1">判定処理!Q741</f>
        <v>×</v>
      </c>
      <c r="B739" s="1" t="str">
        <f>判定処理!A741</f>
        <v>No.0738</v>
      </c>
      <c r="C739" s="1">
        <f>判定処理!C741</f>
        <v>1</v>
      </c>
      <c r="D739" s="1" t="str">
        <f>判定処理!B741</f>
        <v>森の渓流</v>
      </c>
      <c r="E739" s="1">
        <f>判定処理!D741</f>
        <v>0</v>
      </c>
      <c r="F739" s="1" t="str">
        <f ca="1">判定処理!R741</f>
        <v>-</v>
      </c>
      <c r="G739" s="11" t="str">
        <f ca="1">判定処理!V741</f>
        <v>-</v>
      </c>
      <c r="H739" s="1">
        <f>判定処理!E741</f>
        <v>515</v>
      </c>
      <c r="I739" s="1">
        <f>判定処理!H741</f>
        <v>714</v>
      </c>
      <c r="J739" s="3">
        <f>判定処理!I741</f>
        <v>0</v>
      </c>
      <c r="K739" s="3">
        <f>判定処理!L741</f>
        <v>0.99930555555555556</v>
      </c>
    </row>
    <row r="740" spans="1:11" x14ac:dyDescent="0.7">
      <c r="A740" s="1" t="str">
        <f ca="1">判定処理!Q742</f>
        <v>×</v>
      </c>
      <c r="B740" s="1" t="str">
        <f>判定処理!A742</f>
        <v>No.0739</v>
      </c>
      <c r="C740" s="1">
        <f>判定処理!C742</f>
        <v>1</v>
      </c>
      <c r="D740" s="1" t="str">
        <f>判定処理!B742</f>
        <v>日本海側の岩場</v>
      </c>
      <c r="E740" s="1">
        <f>判定処理!D742</f>
        <v>0</v>
      </c>
      <c r="F740" s="1" t="str">
        <f ca="1">判定処理!R742</f>
        <v>-</v>
      </c>
      <c r="G740" s="11" t="str">
        <f ca="1">判定処理!V742</f>
        <v>-</v>
      </c>
      <c r="H740" s="1">
        <f>判定処理!E742</f>
        <v>715</v>
      </c>
      <c r="I740" s="1">
        <f>判定処理!H742</f>
        <v>914</v>
      </c>
      <c r="J740" s="3">
        <f>判定処理!I742</f>
        <v>0</v>
      </c>
      <c r="K740" s="3">
        <f>判定処理!L742</f>
        <v>0.99930555555555556</v>
      </c>
    </row>
    <row r="741" spans="1:11" x14ac:dyDescent="0.7">
      <c r="A741" s="1" t="str">
        <f ca="1">判定処理!Q743</f>
        <v>◎</v>
      </c>
      <c r="B741" s="1" t="str">
        <f>判定処理!A743</f>
        <v>No.0740</v>
      </c>
      <c r="C741" s="1">
        <f>判定処理!C743</f>
        <v>1</v>
      </c>
      <c r="D741" s="1" t="str">
        <f>判定処理!B743</f>
        <v>森の渓流</v>
      </c>
      <c r="E741" s="1">
        <f>判定処理!D743</f>
        <v>0</v>
      </c>
      <c r="F741" s="1">
        <f ca="1">判定処理!R743</f>
        <v>47</v>
      </c>
      <c r="G741" s="11" t="str">
        <f ca="1">判定処理!V743</f>
        <v>いつでも</v>
      </c>
      <c r="H741" s="1">
        <f>判定処理!E743</f>
        <v>915</v>
      </c>
      <c r="I741" s="1">
        <f>判定処理!H743</f>
        <v>1114</v>
      </c>
      <c r="J741" s="3">
        <f>判定処理!I743</f>
        <v>0</v>
      </c>
      <c r="K741" s="3">
        <f>判定処理!L743</f>
        <v>0.99930555555555556</v>
      </c>
    </row>
    <row r="742" spans="1:11" x14ac:dyDescent="0.7">
      <c r="A742" s="1" t="str">
        <f ca="1">判定処理!Q744</f>
        <v>×</v>
      </c>
      <c r="B742" s="1" t="str">
        <f>判定処理!A744</f>
        <v>No.0741</v>
      </c>
      <c r="C742" s="1">
        <f>判定処理!C744</f>
        <v>1</v>
      </c>
      <c r="D742" s="1" t="str">
        <f>判定処理!B744</f>
        <v>森の渓流</v>
      </c>
      <c r="E742" s="1">
        <f>判定処理!D744</f>
        <v>0</v>
      </c>
      <c r="F742" s="1" t="str">
        <f ca="1">判定処理!R744</f>
        <v>-</v>
      </c>
      <c r="G742" s="11" t="str">
        <f ca="1">判定処理!V744</f>
        <v>-</v>
      </c>
      <c r="H742" s="1">
        <f>判定処理!E744</f>
        <v>1115</v>
      </c>
      <c r="I742" s="1">
        <f>判定処理!H744</f>
        <v>1231</v>
      </c>
      <c r="J742" s="3">
        <f>判定処理!I744</f>
        <v>0</v>
      </c>
      <c r="K742" s="3">
        <f>判定処理!L744</f>
        <v>0.99930555555555556</v>
      </c>
    </row>
    <row r="743" spans="1:11" x14ac:dyDescent="0.7">
      <c r="A743" s="1" t="str">
        <f ca="1">判定処理!Q745</f>
        <v>◎</v>
      </c>
      <c r="B743" s="1" t="str">
        <f>判定処理!A745</f>
        <v>No.0742</v>
      </c>
      <c r="C743" s="1">
        <f>判定処理!C745</f>
        <v>3</v>
      </c>
      <c r="D743" s="1" t="str">
        <f>判定処理!B745</f>
        <v>太平洋側の船上</v>
      </c>
      <c r="E743" s="1">
        <f>判定処理!D745</f>
        <v>0</v>
      </c>
      <c r="F743" s="1">
        <f ca="1">判定処理!R745</f>
        <v>94</v>
      </c>
      <c r="G743" s="11" t="str">
        <f ca="1">判定処理!V745</f>
        <v>いつでも</v>
      </c>
      <c r="H743" s="1">
        <f>判定処理!E745</f>
        <v>101</v>
      </c>
      <c r="I743" s="1">
        <f>判定処理!H745</f>
        <v>1231</v>
      </c>
      <c r="J743" s="3">
        <f>判定処理!I745</f>
        <v>0</v>
      </c>
      <c r="K743" s="3">
        <f>判定処理!L745</f>
        <v>0.99930555555555556</v>
      </c>
    </row>
    <row r="744" spans="1:11" x14ac:dyDescent="0.7">
      <c r="A744" s="1" t="str">
        <f ca="1">判定処理!Q746</f>
        <v>×</v>
      </c>
      <c r="B744" s="1" t="str">
        <f>判定処理!A746</f>
        <v>No.0743</v>
      </c>
      <c r="C744" s="1">
        <f>判定処理!C746</f>
        <v>5</v>
      </c>
      <c r="D744" s="1" t="str">
        <f>判定処理!B746</f>
        <v>太平洋側の船上</v>
      </c>
      <c r="E744" s="1">
        <f>判定処理!D746</f>
        <v>0</v>
      </c>
      <c r="F744" s="1" t="str">
        <f ca="1">判定処理!R746</f>
        <v>-</v>
      </c>
      <c r="G744" s="11" t="str">
        <f ca="1">判定処理!V746</f>
        <v>-</v>
      </c>
      <c r="H744" s="1">
        <f>判定処理!E746</f>
        <v>101</v>
      </c>
      <c r="I744" s="1">
        <f>判定処理!H746</f>
        <v>630</v>
      </c>
      <c r="J744" s="3">
        <f>判定処理!I746</f>
        <v>0</v>
      </c>
      <c r="K744" s="3">
        <f>判定処理!L746</f>
        <v>0.99930555555555556</v>
      </c>
    </row>
    <row r="745" spans="1:11" x14ac:dyDescent="0.7">
      <c r="A745" s="1" t="str">
        <f ca="1">判定処理!Q747</f>
        <v>◎</v>
      </c>
      <c r="B745" s="1" t="str">
        <f>判定処理!A747</f>
        <v>No.0744</v>
      </c>
      <c r="C745" s="1">
        <f>判定処理!C747</f>
        <v>4</v>
      </c>
      <c r="D745" s="1" t="str">
        <f>判定処理!B747</f>
        <v>太平洋側の船上</v>
      </c>
      <c r="E745" s="1">
        <f>判定処理!D747</f>
        <v>0</v>
      </c>
      <c r="F745" s="1">
        <f ca="1">判定処理!R747</f>
        <v>94</v>
      </c>
      <c r="G745" s="11" t="str">
        <f ca="1">判定処理!V747</f>
        <v>いつでも</v>
      </c>
      <c r="H745" s="1">
        <f>判定処理!E747</f>
        <v>701</v>
      </c>
      <c r="I745" s="1">
        <f>判定処理!H747</f>
        <v>1231</v>
      </c>
      <c r="J745" s="3">
        <f>判定処理!I747</f>
        <v>0</v>
      </c>
      <c r="K745" s="3">
        <f>判定処理!L747</f>
        <v>0.99930555555555556</v>
      </c>
    </row>
    <row r="746" spans="1:11" x14ac:dyDescent="0.7">
      <c r="A746" s="1" t="str">
        <f ca="1">判定処理!Q748</f>
        <v>×</v>
      </c>
      <c r="B746" s="1" t="str">
        <f>判定処理!A748</f>
        <v>No.0745</v>
      </c>
      <c r="C746" s="1">
        <f>判定処理!C748</f>
        <v>1</v>
      </c>
      <c r="D746" s="1" t="str">
        <f>判定処理!B748</f>
        <v>日本海側の岩場</v>
      </c>
      <c r="E746" s="1">
        <f>判定処理!D748</f>
        <v>0</v>
      </c>
      <c r="F746" s="1" t="str">
        <f ca="1">判定処理!R748</f>
        <v>-</v>
      </c>
      <c r="G746" s="11" t="str">
        <f ca="1">判定処理!V748</f>
        <v>-</v>
      </c>
      <c r="H746" s="1">
        <f>判定処理!E748</f>
        <v>101</v>
      </c>
      <c r="I746" s="1">
        <f>判定処理!H748</f>
        <v>314</v>
      </c>
      <c r="J746" s="3">
        <f>判定処理!I748</f>
        <v>0</v>
      </c>
      <c r="K746" s="3">
        <f>判定処理!L748</f>
        <v>0.99930555555555556</v>
      </c>
    </row>
    <row r="747" spans="1:11" x14ac:dyDescent="0.7">
      <c r="A747" s="1" t="str">
        <f ca="1">判定処理!Q749</f>
        <v>×</v>
      </c>
      <c r="B747" s="1" t="str">
        <f>判定処理!A749</f>
        <v>No.0746</v>
      </c>
      <c r="C747" s="1">
        <f>判定処理!C749</f>
        <v>1</v>
      </c>
      <c r="D747" s="1" t="str">
        <f>判定処理!B749</f>
        <v>日本海側の船上</v>
      </c>
      <c r="E747" s="1">
        <f>判定処理!D749</f>
        <v>0</v>
      </c>
      <c r="F747" s="1" t="str">
        <f ca="1">判定処理!R749</f>
        <v>-</v>
      </c>
      <c r="G747" s="11" t="str">
        <f ca="1">判定処理!V749</f>
        <v>-</v>
      </c>
      <c r="H747" s="1">
        <f>判定処理!E749</f>
        <v>315</v>
      </c>
      <c r="I747" s="1">
        <f>判定処理!H749</f>
        <v>530</v>
      </c>
      <c r="J747" s="3">
        <f>判定処理!I749</f>
        <v>0</v>
      </c>
      <c r="K747" s="3">
        <f>判定処理!L749</f>
        <v>0.99930555555555556</v>
      </c>
    </row>
    <row r="748" spans="1:11" x14ac:dyDescent="0.7">
      <c r="A748" s="1" t="str">
        <f ca="1">判定処理!Q750</f>
        <v>×</v>
      </c>
      <c r="B748" s="1" t="str">
        <f>判定処理!A750</f>
        <v>No.0747</v>
      </c>
      <c r="C748" s="1">
        <f>判定処理!C750</f>
        <v>1</v>
      </c>
      <c r="D748" s="1" t="str">
        <f>判定処理!B750</f>
        <v>太平洋側の南の島</v>
      </c>
      <c r="E748" s="1">
        <f>判定処理!D750</f>
        <v>0</v>
      </c>
      <c r="F748" s="1" t="str">
        <f ca="1">判定処理!R750</f>
        <v>-</v>
      </c>
      <c r="G748" s="11" t="str">
        <f ca="1">判定処理!V750</f>
        <v>-</v>
      </c>
      <c r="H748" s="1">
        <f>判定処理!E750</f>
        <v>601</v>
      </c>
      <c r="I748" s="1">
        <f>判定処理!H750</f>
        <v>815</v>
      </c>
      <c r="J748" s="3">
        <f>判定処理!I750</f>
        <v>0</v>
      </c>
      <c r="K748" s="3">
        <f>判定処理!L750</f>
        <v>0.99930555555555556</v>
      </c>
    </row>
    <row r="749" spans="1:11" x14ac:dyDescent="0.7">
      <c r="A749" s="1" t="str">
        <f ca="1">判定処理!Q751</f>
        <v>◎</v>
      </c>
      <c r="B749" s="1" t="str">
        <f>判定処理!A751</f>
        <v>No.0748</v>
      </c>
      <c r="C749" s="1">
        <f>判定処理!C751</f>
        <v>1</v>
      </c>
      <c r="D749" s="1" t="str">
        <f>判定処理!B751</f>
        <v>日本海側の船上</v>
      </c>
      <c r="E749" s="1">
        <f>判定処理!D751</f>
        <v>0</v>
      </c>
      <c r="F749" s="1">
        <f ca="1">判定処理!R751</f>
        <v>33</v>
      </c>
      <c r="G749" s="11" t="str">
        <f ca="1">判定処理!V751</f>
        <v>いつでも</v>
      </c>
      <c r="H749" s="1">
        <f>判定処理!E751</f>
        <v>816</v>
      </c>
      <c r="I749" s="1">
        <f>判定処理!H751</f>
        <v>1031</v>
      </c>
      <c r="J749" s="3">
        <f>判定処理!I751</f>
        <v>0</v>
      </c>
      <c r="K749" s="3">
        <f>判定処理!L751</f>
        <v>0.99930555555555556</v>
      </c>
    </row>
    <row r="750" spans="1:11" x14ac:dyDescent="0.7">
      <c r="A750" s="1" t="str">
        <f ca="1">判定処理!Q752</f>
        <v>×</v>
      </c>
      <c r="B750" s="1" t="str">
        <f>判定処理!A752</f>
        <v>No.0749</v>
      </c>
      <c r="C750" s="1">
        <f>判定処理!C752</f>
        <v>1</v>
      </c>
      <c r="D750" s="1" t="str">
        <f>判定処理!B752</f>
        <v>日本海側の岩場</v>
      </c>
      <c r="E750" s="1">
        <f>判定処理!D752</f>
        <v>0</v>
      </c>
      <c r="F750" s="1" t="str">
        <f ca="1">判定処理!R752</f>
        <v>-</v>
      </c>
      <c r="G750" s="11" t="str">
        <f ca="1">判定処理!V752</f>
        <v>-</v>
      </c>
      <c r="H750" s="1">
        <f>判定処理!E752</f>
        <v>1101</v>
      </c>
      <c r="I750" s="1">
        <f>判定処理!H752</f>
        <v>1231</v>
      </c>
      <c r="J750" s="3">
        <f>判定処理!I752</f>
        <v>0</v>
      </c>
      <c r="K750" s="3">
        <f>判定処理!L752</f>
        <v>0.99930555555555556</v>
      </c>
    </row>
    <row r="751" spans="1:11" x14ac:dyDescent="0.7">
      <c r="A751" s="1" t="str">
        <f ca="1">判定処理!Q753</f>
        <v>◎</v>
      </c>
      <c r="B751" s="1" t="str">
        <f>判定処理!A753</f>
        <v>No.0750</v>
      </c>
      <c r="C751" s="1">
        <f>判定処理!C753</f>
        <v>3</v>
      </c>
      <c r="D751" s="1" t="str">
        <f>判定処理!B753</f>
        <v>日本海側の岩場</v>
      </c>
      <c r="E751" s="1">
        <f>判定処理!D753</f>
        <v>0</v>
      </c>
      <c r="F751" s="1">
        <f ca="1">判定処理!R753</f>
        <v>2</v>
      </c>
      <c r="G751" s="11" t="str">
        <f ca="1">判定処理!V753</f>
        <v>いつでも</v>
      </c>
      <c r="H751" s="1">
        <f>判定処理!E753</f>
        <v>501</v>
      </c>
      <c r="I751" s="1">
        <f>判定処理!H753</f>
        <v>930</v>
      </c>
      <c r="J751" s="3">
        <f>判定処理!I753</f>
        <v>0</v>
      </c>
      <c r="K751" s="3">
        <f>判定処理!L753</f>
        <v>0.99930555555555556</v>
      </c>
    </row>
    <row r="752" spans="1:11" x14ac:dyDescent="0.7">
      <c r="A752" s="1" t="str">
        <f ca="1">判定処理!Q754</f>
        <v>◎</v>
      </c>
      <c r="B752" s="1" t="str">
        <f>判定処理!A754</f>
        <v>No.0751</v>
      </c>
      <c r="C752" s="1">
        <f>判定処理!C754</f>
        <v>2</v>
      </c>
      <c r="D752" s="1" t="str">
        <f>判定処理!B754</f>
        <v>日本海側の船上</v>
      </c>
      <c r="E752" s="1">
        <f>判定処理!D754</f>
        <v>0</v>
      </c>
      <c r="F752" s="1">
        <f ca="1">判定処理!R754</f>
        <v>94</v>
      </c>
      <c r="G752" s="11" t="str">
        <f ca="1">判定処理!V754</f>
        <v>いつでも</v>
      </c>
      <c r="H752" s="1">
        <f>判定処理!E754</f>
        <v>101</v>
      </c>
      <c r="I752" s="1">
        <f>判定処理!H754</f>
        <v>1231</v>
      </c>
      <c r="J752" s="3">
        <f>判定処理!I754</f>
        <v>0</v>
      </c>
      <c r="K752" s="3">
        <f>判定処理!L754</f>
        <v>0.99930555555555556</v>
      </c>
    </row>
    <row r="753" spans="1:11" x14ac:dyDescent="0.7">
      <c r="A753" s="1" t="str">
        <f ca="1">判定処理!Q755</f>
        <v>×</v>
      </c>
      <c r="B753" s="1" t="str">
        <f>判定処理!A755</f>
        <v>No.0752</v>
      </c>
      <c r="C753" s="1">
        <f>判定処理!C755</f>
        <v>3</v>
      </c>
      <c r="D753" s="1" t="str">
        <f>判定処理!B755</f>
        <v>太平洋側の船上</v>
      </c>
      <c r="E753" s="1">
        <f>判定処理!D755</f>
        <v>0</v>
      </c>
      <c r="F753" s="1" t="str">
        <f ca="1">判定処理!R755</f>
        <v>-</v>
      </c>
      <c r="G753" s="11" t="str">
        <f ca="1">判定処理!V755</f>
        <v>-</v>
      </c>
      <c r="H753" s="1">
        <f>判定処理!E755</f>
        <v>1201</v>
      </c>
      <c r="I753" s="1">
        <f>判定処理!H755</f>
        <v>228</v>
      </c>
      <c r="J753" s="3">
        <f>判定処理!I755</f>
        <v>0</v>
      </c>
      <c r="K753" s="3">
        <f>判定処理!L755</f>
        <v>0.99930555555555556</v>
      </c>
    </row>
    <row r="754" spans="1:11" x14ac:dyDescent="0.7">
      <c r="A754" s="1" t="str">
        <f ca="1">判定処理!Q756</f>
        <v>×</v>
      </c>
      <c r="B754" s="1" t="str">
        <f>判定処理!A756</f>
        <v>No.0753</v>
      </c>
      <c r="C754" s="1">
        <f>判定処理!C756</f>
        <v>1</v>
      </c>
      <c r="D754" s="1" t="str">
        <f>判定処理!B756</f>
        <v>太平洋側の船上</v>
      </c>
      <c r="E754" s="1">
        <f>判定処理!D756</f>
        <v>0</v>
      </c>
      <c r="F754" s="1" t="str">
        <f ca="1">判定処理!R756</f>
        <v>-</v>
      </c>
      <c r="G754" s="11" t="str">
        <f ca="1">判定処理!V756</f>
        <v>-</v>
      </c>
      <c r="H754" s="1">
        <f>判定処理!E756</f>
        <v>501</v>
      </c>
      <c r="I754" s="1">
        <f>判定処理!H756</f>
        <v>505</v>
      </c>
      <c r="J754" s="3">
        <f>判定処理!I756</f>
        <v>0</v>
      </c>
      <c r="K754" s="3">
        <f>判定処理!L756</f>
        <v>0.99930555555555556</v>
      </c>
    </row>
    <row r="755" spans="1:11" x14ac:dyDescent="0.7">
      <c r="A755" s="1" t="str">
        <f ca="1">判定処理!Q757</f>
        <v>×</v>
      </c>
      <c r="B755" s="1" t="str">
        <f>判定処理!A757</f>
        <v>No.0754</v>
      </c>
      <c r="C755" s="1">
        <f>判定処理!C757</f>
        <v>1</v>
      </c>
      <c r="D755" s="1" t="str">
        <f>判定処理!B757</f>
        <v>太平洋側の南の島</v>
      </c>
      <c r="E755" s="1">
        <f>判定処理!D757</f>
        <v>0</v>
      </c>
      <c r="F755" s="1" t="str">
        <f ca="1">判定処理!R757</f>
        <v>-</v>
      </c>
      <c r="G755" s="11" t="str">
        <f ca="1">判定処理!V757</f>
        <v>-</v>
      </c>
      <c r="H755" s="1">
        <f>判定処理!E757</f>
        <v>501</v>
      </c>
      <c r="I755" s="1">
        <f>判定処理!H757</f>
        <v>505</v>
      </c>
      <c r="J755" s="3">
        <f>判定処理!I757</f>
        <v>0</v>
      </c>
      <c r="K755" s="3">
        <f>判定処理!L757</f>
        <v>0.99930555555555556</v>
      </c>
    </row>
    <row r="756" spans="1:11" x14ac:dyDescent="0.7">
      <c r="A756" s="1" t="str">
        <f ca="1">判定処理!Q758</f>
        <v>×</v>
      </c>
      <c r="B756" s="1" t="str">
        <f>判定処理!A758</f>
        <v>No.0755</v>
      </c>
      <c r="C756" s="1">
        <f>判定処理!C758</f>
        <v>1</v>
      </c>
      <c r="D756" s="1" t="str">
        <f>判定処理!B758</f>
        <v>日本海側の船上</v>
      </c>
      <c r="E756" s="1">
        <f>判定処理!D758</f>
        <v>0</v>
      </c>
      <c r="F756" s="1" t="str">
        <f ca="1">判定処理!R758</f>
        <v>-</v>
      </c>
      <c r="G756" s="11" t="str">
        <f ca="1">判定処理!V758</f>
        <v>-</v>
      </c>
      <c r="H756" s="1">
        <f>判定処理!E758</f>
        <v>501</v>
      </c>
      <c r="I756" s="1">
        <f>判定処理!H758</f>
        <v>505</v>
      </c>
      <c r="J756" s="3">
        <f>判定処理!I758</f>
        <v>0</v>
      </c>
      <c r="K756" s="3">
        <f>判定処理!L758</f>
        <v>0.99930555555555556</v>
      </c>
    </row>
    <row r="757" spans="1:11" x14ac:dyDescent="0.7">
      <c r="A757" s="1" t="str">
        <f ca="1">判定処理!Q759</f>
        <v>×</v>
      </c>
      <c r="B757" s="1" t="str">
        <f>判定処理!A759</f>
        <v>No.0756</v>
      </c>
      <c r="C757" s="1">
        <f>判定処理!C759</f>
        <v>1</v>
      </c>
      <c r="D757" s="1" t="str">
        <f>判定処理!B759</f>
        <v>日本海側の岩場</v>
      </c>
      <c r="E757" s="1">
        <f>判定処理!D759</f>
        <v>0</v>
      </c>
      <c r="F757" s="1" t="str">
        <f ca="1">判定処理!R759</f>
        <v>-</v>
      </c>
      <c r="G757" s="11" t="str">
        <f ca="1">判定処理!V759</f>
        <v>-</v>
      </c>
      <c r="H757" s="1">
        <f>判定処理!E759</f>
        <v>501</v>
      </c>
      <c r="I757" s="1">
        <f>判定処理!H759</f>
        <v>505</v>
      </c>
      <c r="J757" s="3">
        <f>判定処理!I759</f>
        <v>0</v>
      </c>
      <c r="K757" s="3">
        <f>判定処理!L759</f>
        <v>0.99930555555555556</v>
      </c>
    </row>
    <row r="758" spans="1:11" x14ac:dyDescent="0.7">
      <c r="A758" s="1" t="str">
        <f ca="1">判定処理!Q760</f>
        <v>×</v>
      </c>
      <c r="B758" s="1" t="str">
        <f>判定処理!A760</f>
        <v>No.0757</v>
      </c>
      <c r="C758" s="1">
        <f>判定処理!C760</f>
        <v>2</v>
      </c>
      <c r="D758" s="1" t="str">
        <f>判定処理!B760</f>
        <v>森の渓流</v>
      </c>
      <c r="E758" s="1">
        <f>判定処理!D760</f>
        <v>0</v>
      </c>
      <c r="F758" s="1" t="str">
        <f ca="1">判定処理!R760</f>
        <v>-</v>
      </c>
      <c r="G758" s="11" t="str">
        <f ca="1">判定処理!V760</f>
        <v>-</v>
      </c>
      <c r="H758" s="1">
        <f>判定処理!E760</f>
        <v>501</v>
      </c>
      <c r="I758" s="1">
        <f>判定処理!H760</f>
        <v>505</v>
      </c>
      <c r="J758" s="3">
        <f>判定処理!I760</f>
        <v>0</v>
      </c>
      <c r="K758" s="3">
        <f>判定処理!L760</f>
        <v>0.99930555555555556</v>
      </c>
    </row>
    <row r="759" spans="1:11" x14ac:dyDescent="0.7">
      <c r="A759" s="1" t="str">
        <f ca="1">判定処理!Q761</f>
        <v>×</v>
      </c>
      <c r="B759" s="1" t="str">
        <f>判定処理!A761</f>
        <v>No.0758</v>
      </c>
      <c r="C759" s="1">
        <f>判定処理!C761</f>
        <v>2</v>
      </c>
      <c r="D759" s="1" t="str">
        <f>判定処理!B761</f>
        <v>太平洋側の船上</v>
      </c>
      <c r="E759" s="1">
        <f>判定処理!D761</f>
        <v>0</v>
      </c>
      <c r="F759" s="1" t="str">
        <f ca="1">判定処理!R761</f>
        <v>-</v>
      </c>
      <c r="G759" s="11" t="str">
        <f ca="1">判定処理!V761</f>
        <v>-</v>
      </c>
      <c r="H759" s="1">
        <f>判定処理!E761</f>
        <v>501</v>
      </c>
      <c r="I759" s="1">
        <f>判定処理!H761</f>
        <v>505</v>
      </c>
      <c r="J759" s="3">
        <f>判定処理!I761</f>
        <v>0</v>
      </c>
      <c r="K759" s="3">
        <f>判定処理!L761</f>
        <v>0.99930555555555556</v>
      </c>
    </row>
    <row r="760" spans="1:11" x14ac:dyDescent="0.7">
      <c r="A760" s="1" t="str">
        <f ca="1">判定処理!Q762</f>
        <v>×</v>
      </c>
      <c r="B760" s="1" t="str">
        <f>判定処理!A762</f>
        <v>No.0759</v>
      </c>
      <c r="C760" s="1">
        <f>判定処理!C762</f>
        <v>2</v>
      </c>
      <c r="D760" s="1" t="str">
        <f>判定処理!B762</f>
        <v>太平洋側の南の島</v>
      </c>
      <c r="E760" s="1">
        <f>判定処理!D762</f>
        <v>0</v>
      </c>
      <c r="F760" s="1" t="str">
        <f ca="1">判定処理!R762</f>
        <v>-</v>
      </c>
      <c r="G760" s="11" t="str">
        <f ca="1">判定処理!V762</f>
        <v>-</v>
      </c>
      <c r="H760" s="1">
        <f>判定処理!E762</f>
        <v>501</v>
      </c>
      <c r="I760" s="1">
        <f>判定処理!H762</f>
        <v>505</v>
      </c>
      <c r="J760" s="3">
        <f>判定処理!I762</f>
        <v>0</v>
      </c>
      <c r="K760" s="3">
        <f>判定処理!L762</f>
        <v>0.99930555555555556</v>
      </c>
    </row>
    <row r="761" spans="1:11" x14ac:dyDescent="0.7">
      <c r="A761" s="1" t="str">
        <f ca="1">判定処理!Q763</f>
        <v>×</v>
      </c>
      <c r="B761" s="1" t="str">
        <f>判定処理!A763</f>
        <v>No.0760</v>
      </c>
      <c r="C761" s="1">
        <f>判定処理!C763</f>
        <v>2</v>
      </c>
      <c r="D761" s="1" t="str">
        <f>判定処理!B763</f>
        <v>日本海側の船上</v>
      </c>
      <c r="E761" s="1">
        <f>判定処理!D763</f>
        <v>0</v>
      </c>
      <c r="F761" s="1" t="str">
        <f ca="1">判定処理!R763</f>
        <v>-</v>
      </c>
      <c r="G761" s="11" t="str">
        <f ca="1">判定処理!V763</f>
        <v>-</v>
      </c>
      <c r="H761" s="1">
        <f>判定処理!E763</f>
        <v>501</v>
      </c>
      <c r="I761" s="1">
        <f>判定処理!H763</f>
        <v>505</v>
      </c>
      <c r="J761" s="3">
        <f>判定処理!I763</f>
        <v>0</v>
      </c>
      <c r="K761" s="3">
        <f>判定処理!L763</f>
        <v>0.99930555555555556</v>
      </c>
    </row>
    <row r="762" spans="1:11" x14ac:dyDescent="0.7">
      <c r="A762" s="1" t="str">
        <f ca="1">判定処理!Q764</f>
        <v>×</v>
      </c>
      <c r="B762" s="1" t="str">
        <f>判定処理!A764</f>
        <v>No.0761</v>
      </c>
      <c r="C762" s="1">
        <f>判定処理!C764</f>
        <v>1</v>
      </c>
      <c r="D762" s="1" t="str">
        <f>判定処理!B764</f>
        <v>日本海側の岩場</v>
      </c>
      <c r="E762" s="1">
        <f>判定処理!D764</f>
        <v>0</v>
      </c>
      <c r="F762" s="1" t="str">
        <f ca="1">判定処理!R764</f>
        <v>-</v>
      </c>
      <c r="G762" s="11" t="str">
        <f ca="1">判定処理!V764</f>
        <v>-</v>
      </c>
      <c r="H762" s="1">
        <f>判定処理!E764</f>
        <v>501</v>
      </c>
      <c r="I762" s="1">
        <f>判定処理!H764</f>
        <v>505</v>
      </c>
      <c r="J762" s="3">
        <f>判定処理!I764</f>
        <v>0</v>
      </c>
      <c r="K762" s="3">
        <f>判定処理!L764</f>
        <v>0.99930555555555556</v>
      </c>
    </row>
    <row r="763" spans="1:11" x14ac:dyDescent="0.7">
      <c r="A763" s="1" t="str">
        <f ca="1">判定処理!Q765</f>
        <v>×</v>
      </c>
      <c r="B763" s="1" t="str">
        <f>判定処理!A765</f>
        <v>No.0762</v>
      </c>
      <c r="C763" s="1">
        <f>判定処理!C765</f>
        <v>1</v>
      </c>
      <c r="D763" s="1" t="str">
        <f>判定処理!B765</f>
        <v>森の渓流</v>
      </c>
      <c r="E763" s="1">
        <f>判定処理!D765</f>
        <v>0</v>
      </c>
      <c r="F763" s="1" t="str">
        <f ca="1">判定処理!R765</f>
        <v>-</v>
      </c>
      <c r="G763" s="11" t="str">
        <f ca="1">判定処理!V765</f>
        <v>-</v>
      </c>
      <c r="H763" s="1">
        <f>判定処理!E765</f>
        <v>501</v>
      </c>
      <c r="I763" s="1">
        <f>判定処理!H765</f>
        <v>505</v>
      </c>
      <c r="J763" s="3">
        <f>判定処理!I765</f>
        <v>0</v>
      </c>
      <c r="K763" s="3">
        <f>判定処理!L765</f>
        <v>0.99930555555555556</v>
      </c>
    </row>
    <row r="764" spans="1:11" x14ac:dyDescent="0.7">
      <c r="A764" s="1" t="str">
        <f ca="1">判定処理!Q766</f>
        <v>×</v>
      </c>
      <c r="B764" s="1" t="str">
        <f>判定処理!A766</f>
        <v>No.0763</v>
      </c>
      <c r="C764" s="1">
        <f>判定処理!C766</f>
        <v>1</v>
      </c>
      <c r="D764" s="1" t="str">
        <f>判定処理!B766</f>
        <v>太平洋側の船上</v>
      </c>
      <c r="E764" s="1">
        <f>判定処理!D766</f>
        <v>0</v>
      </c>
      <c r="F764" s="1" t="str">
        <f ca="1">判定処理!R766</f>
        <v>-</v>
      </c>
      <c r="G764" s="11" t="str">
        <f ca="1">判定処理!V766</f>
        <v>-</v>
      </c>
      <c r="H764" s="1">
        <f>判定処理!E766</f>
        <v>501</v>
      </c>
      <c r="I764" s="1">
        <f>判定処理!H766</f>
        <v>505</v>
      </c>
      <c r="J764" s="3">
        <f>判定処理!I766</f>
        <v>0</v>
      </c>
      <c r="K764" s="3">
        <f>判定処理!L766</f>
        <v>0.99930555555555556</v>
      </c>
    </row>
    <row r="765" spans="1:11" x14ac:dyDescent="0.7">
      <c r="A765" s="1" t="str">
        <f ca="1">判定処理!Q767</f>
        <v>×</v>
      </c>
      <c r="B765" s="1" t="str">
        <f>判定処理!A767</f>
        <v>No.0764</v>
      </c>
      <c r="C765" s="1">
        <f>判定処理!C767</f>
        <v>1</v>
      </c>
      <c r="D765" s="1" t="str">
        <f>判定処理!B767</f>
        <v>太平洋側の南の島</v>
      </c>
      <c r="E765" s="1">
        <f>判定処理!D767</f>
        <v>0</v>
      </c>
      <c r="F765" s="1" t="str">
        <f ca="1">判定処理!R767</f>
        <v>-</v>
      </c>
      <c r="G765" s="11" t="str">
        <f ca="1">判定処理!V767</f>
        <v>-</v>
      </c>
      <c r="H765" s="1">
        <f>判定処理!E767</f>
        <v>501</v>
      </c>
      <c r="I765" s="1">
        <f>判定処理!H767</f>
        <v>505</v>
      </c>
      <c r="J765" s="3">
        <f>判定処理!I767</f>
        <v>0</v>
      </c>
      <c r="K765" s="3">
        <f>判定処理!L767</f>
        <v>0.99930555555555556</v>
      </c>
    </row>
    <row r="766" spans="1:11" x14ac:dyDescent="0.7">
      <c r="A766" s="1" t="str">
        <f ca="1">判定処理!Q768</f>
        <v>×</v>
      </c>
      <c r="B766" s="1" t="str">
        <f>判定処理!A768</f>
        <v>No.0765</v>
      </c>
      <c r="C766" s="1">
        <f>判定処理!C768</f>
        <v>5</v>
      </c>
      <c r="D766" s="1" t="str">
        <f>判定処理!B768</f>
        <v>日本海側の船上</v>
      </c>
      <c r="E766" s="1">
        <f>判定処理!D768</f>
        <v>0</v>
      </c>
      <c r="F766" s="1" t="str">
        <f ca="1">判定処理!R768</f>
        <v>-</v>
      </c>
      <c r="G766" s="11" t="str">
        <f ca="1">判定処理!V768</f>
        <v>-</v>
      </c>
      <c r="H766" s="1">
        <f>判定処理!E768</f>
        <v>505</v>
      </c>
      <c r="I766" s="1">
        <f>判定処理!H768</f>
        <v>505</v>
      </c>
      <c r="J766" s="3">
        <f>判定処理!I768</f>
        <v>0</v>
      </c>
      <c r="K766" s="3">
        <f>判定処理!L768</f>
        <v>0.99930555555555556</v>
      </c>
    </row>
    <row r="767" spans="1:11" x14ac:dyDescent="0.7">
      <c r="A767" s="1" t="str">
        <f ca="1">判定処理!Q769</f>
        <v>×</v>
      </c>
      <c r="B767" s="1" t="str">
        <f>判定処理!A769</f>
        <v>No.0766</v>
      </c>
      <c r="C767" s="1">
        <f>判定処理!C769</f>
        <v>5</v>
      </c>
      <c r="D767" s="1" t="str">
        <f>判定処理!B769</f>
        <v>日本海側の岩場</v>
      </c>
      <c r="E767" s="1">
        <f>判定処理!D769</f>
        <v>0</v>
      </c>
      <c r="F767" s="1" t="str">
        <f ca="1">判定処理!R769</f>
        <v>-</v>
      </c>
      <c r="G767" s="11" t="str">
        <f ca="1">判定処理!V769</f>
        <v>-</v>
      </c>
      <c r="H767" s="1">
        <f>判定処理!E769</f>
        <v>505</v>
      </c>
      <c r="I767" s="1">
        <f>判定処理!H769</f>
        <v>505</v>
      </c>
      <c r="J767" s="3">
        <f>判定処理!I769</f>
        <v>0</v>
      </c>
      <c r="K767" s="3">
        <f>判定処理!L769</f>
        <v>0.99930555555555556</v>
      </c>
    </row>
    <row r="768" spans="1:11" x14ac:dyDescent="0.7">
      <c r="A768" s="1" t="str">
        <f ca="1">判定処理!Q770</f>
        <v>×</v>
      </c>
      <c r="B768" s="1" t="str">
        <f>判定処理!A770</f>
        <v>No.0767</v>
      </c>
      <c r="C768" s="1">
        <f>判定処理!C770</f>
        <v>5</v>
      </c>
      <c r="D768" s="1" t="str">
        <f>判定処理!B770</f>
        <v>森の渓流</v>
      </c>
      <c r="E768" s="1">
        <f>判定処理!D770</f>
        <v>0</v>
      </c>
      <c r="F768" s="1" t="str">
        <f ca="1">判定処理!R770</f>
        <v>-</v>
      </c>
      <c r="G768" s="11" t="str">
        <f ca="1">判定処理!V770</f>
        <v>-</v>
      </c>
      <c r="H768" s="1">
        <f>判定処理!E770</f>
        <v>505</v>
      </c>
      <c r="I768" s="1">
        <f>判定処理!H770</f>
        <v>505</v>
      </c>
      <c r="J768" s="3">
        <f>判定処理!I770</f>
        <v>0</v>
      </c>
      <c r="K768" s="3">
        <f>判定処理!L770</f>
        <v>0.99930555555555556</v>
      </c>
    </row>
    <row r="769" spans="1:11" x14ac:dyDescent="0.7">
      <c r="A769" s="1" t="str">
        <f ca="1">判定処理!Q771</f>
        <v>×</v>
      </c>
      <c r="B769" s="1" t="str">
        <f>判定処理!A771</f>
        <v>No.0768</v>
      </c>
      <c r="C769" s="1">
        <f>判定処理!C771</f>
        <v>5</v>
      </c>
      <c r="D769" s="1" t="str">
        <f>判定処理!B771</f>
        <v>日本海側の岩場</v>
      </c>
      <c r="E769" s="1">
        <f>判定処理!D771</f>
        <v>0</v>
      </c>
      <c r="F769" s="1" t="str">
        <f ca="1">判定処理!R771</f>
        <v>-</v>
      </c>
      <c r="G769" s="11" t="str">
        <f ca="1">判定処理!V771</f>
        <v>-</v>
      </c>
      <c r="H769" s="1">
        <f>判定処理!E771</f>
        <v>505</v>
      </c>
      <c r="I769" s="1">
        <f>判定処理!H771</f>
        <v>505</v>
      </c>
      <c r="J769" s="3">
        <f>判定処理!I771</f>
        <v>0</v>
      </c>
      <c r="K769" s="3">
        <f>判定処理!L771</f>
        <v>0.99930555555555556</v>
      </c>
    </row>
    <row r="770" spans="1:11" x14ac:dyDescent="0.7">
      <c r="A770" s="1" t="str">
        <f ca="1">判定処理!Q772</f>
        <v>◎</v>
      </c>
      <c r="B770" s="1" t="str">
        <f>判定処理!A772</f>
        <v>No.0769</v>
      </c>
      <c r="C770" s="1">
        <f>判定処理!C772</f>
        <v>2</v>
      </c>
      <c r="D770" s="1" t="str">
        <f>判定処理!B772</f>
        <v>太平洋側の船上</v>
      </c>
      <c r="E770" s="1">
        <f>判定処理!D772</f>
        <v>0</v>
      </c>
      <c r="F770" s="1">
        <f ca="1">判定処理!R772</f>
        <v>94</v>
      </c>
      <c r="G770" s="11" t="str">
        <f ca="1">判定処理!V772</f>
        <v>いつでも</v>
      </c>
      <c r="H770" s="1">
        <f>判定処理!E772</f>
        <v>101</v>
      </c>
      <c r="I770" s="1">
        <f>判定処理!H772</f>
        <v>1231</v>
      </c>
      <c r="J770" s="3">
        <f>判定処理!I772</f>
        <v>0</v>
      </c>
      <c r="K770" s="3">
        <f>判定処理!L772</f>
        <v>0.99930555555555556</v>
      </c>
    </row>
    <row r="771" spans="1:11" x14ac:dyDescent="0.7">
      <c r="A771" s="1" t="str">
        <f ca="1">判定処理!Q773</f>
        <v>×</v>
      </c>
      <c r="B771" s="1" t="str">
        <f>判定処理!A773</f>
        <v>No.0770</v>
      </c>
      <c r="C771" s="1">
        <f>判定処理!C773</f>
        <v>2</v>
      </c>
      <c r="D771" s="1" t="str">
        <f>判定処理!B773</f>
        <v>太平洋側の南の島</v>
      </c>
      <c r="E771" s="1">
        <f>判定処理!D773</f>
        <v>0</v>
      </c>
      <c r="F771" s="1" t="str">
        <f ca="1">判定処理!R773</f>
        <v>-</v>
      </c>
      <c r="G771" s="11" t="str">
        <f ca="1">判定処理!V773</f>
        <v>-</v>
      </c>
      <c r="H771" s="1">
        <f>判定処理!E773</f>
        <v>401</v>
      </c>
      <c r="I771" s="1">
        <f>判定処理!H773</f>
        <v>630</v>
      </c>
      <c r="J771" s="3">
        <f>判定処理!I773</f>
        <v>0</v>
      </c>
      <c r="K771" s="3">
        <f>判定処理!L773</f>
        <v>0.99930555555555556</v>
      </c>
    </row>
    <row r="772" spans="1:11" x14ac:dyDescent="0.7">
      <c r="A772" s="1" t="str">
        <f ca="1">判定処理!Q774</f>
        <v>◎</v>
      </c>
      <c r="B772" s="1" t="str">
        <f>判定処理!A774</f>
        <v>No.0771</v>
      </c>
      <c r="C772" s="1">
        <f>判定処理!C774</f>
        <v>2</v>
      </c>
      <c r="D772" s="1" t="str">
        <f>判定処理!B774</f>
        <v>日本海側の船上</v>
      </c>
      <c r="E772" s="1">
        <f>判定処理!D774</f>
        <v>0</v>
      </c>
      <c r="F772" s="1">
        <f ca="1">判定処理!R774</f>
        <v>244</v>
      </c>
      <c r="G772" s="11" t="str">
        <f ca="1">判定処理!V774</f>
        <v>いつでも</v>
      </c>
      <c r="H772" s="1">
        <f>判定処理!E774</f>
        <v>801</v>
      </c>
      <c r="I772" s="1">
        <f>判定処理!H774</f>
        <v>530</v>
      </c>
      <c r="J772" s="3">
        <f>判定処理!I774</f>
        <v>0</v>
      </c>
      <c r="K772" s="3">
        <f>判定処理!L774</f>
        <v>0.99930555555555556</v>
      </c>
    </row>
    <row r="773" spans="1:11" x14ac:dyDescent="0.7">
      <c r="A773" s="1" t="str">
        <f ca="1">判定処理!Q775</f>
        <v>×</v>
      </c>
      <c r="B773" s="1" t="str">
        <f>判定処理!A775</f>
        <v>No.0772</v>
      </c>
      <c r="C773" s="1">
        <f>判定処理!C775</f>
        <v>2</v>
      </c>
      <c r="D773" s="1" t="str">
        <f>判定処理!B775</f>
        <v>日本海側の岩場</v>
      </c>
      <c r="E773" s="1">
        <f>判定処理!D775</f>
        <v>0</v>
      </c>
      <c r="F773" s="1" t="str">
        <f ca="1">判定処理!R775</f>
        <v>-</v>
      </c>
      <c r="G773" s="11" t="str">
        <f ca="1">判定処理!V775</f>
        <v>-</v>
      </c>
      <c r="H773" s="1">
        <f>判定処理!E775</f>
        <v>1001</v>
      </c>
      <c r="I773" s="1">
        <f>判定処理!H775</f>
        <v>331</v>
      </c>
      <c r="J773" s="3">
        <f>判定処理!I775</f>
        <v>0</v>
      </c>
      <c r="K773" s="3">
        <f>判定処理!L775</f>
        <v>0.99930555555555556</v>
      </c>
    </row>
    <row r="774" spans="1:11" x14ac:dyDescent="0.7">
      <c r="A774" s="1" t="str">
        <f ca="1">判定処理!Q776</f>
        <v>×</v>
      </c>
      <c r="B774" s="1" t="str">
        <f>判定処理!A776</f>
        <v>No.0773</v>
      </c>
      <c r="C774" s="1">
        <f>判定処理!C776</f>
        <v>1</v>
      </c>
      <c r="D774" s="1" t="str">
        <f>判定処理!B776</f>
        <v>森の渓流</v>
      </c>
      <c r="E774" s="1">
        <f>判定処理!D776</f>
        <v>0</v>
      </c>
      <c r="F774" s="1" t="str">
        <f ca="1">判定処理!R776</f>
        <v>-</v>
      </c>
      <c r="G774" s="11" t="str">
        <f ca="1">判定処理!V776</f>
        <v>-</v>
      </c>
      <c r="H774" s="1">
        <f>判定処理!E776</f>
        <v>1101</v>
      </c>
      <c r="I774" s="1">
        <f>判定処理!H776</f>
        <v>228</v>
      </c>
      <c r="J774" s="3">
        <f>判定処理!I776</f>
        <v>0</v>
      </c>
      <c r="K774" s="3">
        <f>判定処理!L776</f>
        <v>0.99930555555555556</v>
      </c>
    </row>
    <row r="775" spans="1:11" x14ac:dyDescent="0.7">
      <c r="A775" s="1" t="str">
        <f ca="1">判定処理!Q777</f>
        <v>◎</v>
      </c>
      <c r="B775" s="1" t="str">
        <f>判定処理!A777</f>
        <v>No.0774</v>
      </c>
      <c r="C775" s="1">
        <f>判定処理!C777</f>
        <v>3</v>
      </c>
      <c r="D775" s="1" t="str">
        <f>判定処理!B777</f>
        <v>太平洋側の船上</v>
      </c>
      <c r="E775" s="1">
        <f>判定処理!D777</f>
        <v>0</v>
      </c>
      <c r="F775" s="1">
        <f ca="1">判定処理!R777</f>
        <v>94</v>
      </c>
      <c r="G775" s="11" t="str">
        <f ca="1">判定処理!V777</f>
        <v>いつでも</v>
      </c>
      <c r="H775" s="1">
        <f>判定処理!E777</f>
        <v>301</v>
      </c>
      <c r="I775" s="1">
        <f>判定処理!H777</f>
        <v>1231</v>
      </c>
      <c r="J775" s="3">
        <f>判定処理!I777</f>
        <v>0</v>
      </c>
      <c r="K775" s="3">
        <f>判定処理!L777</f>
        <v>0.99930555555555556</v>
      </c>
    </row>
    <row r="776" spans="1:11" x14ac:dyDescent="0.7">
      <c r="A776" s="1" t="str">
        <f ca="1">判定処理!Q778</f>
        <v>◎</v>
      </c>
      <c r="B776" s="1" t="str">
        <f>判定処理!A778</f>
        <v>No.0775</v>
      </c>
      <c r="C776" s="1">
        <f>判定処理!C778</f>
        <v>2</v>
      </c>
      <c r="D776" s="1" t="str">
        <f>判定処理!B778</f>
        <v>太平洋側の南の島</v>
      </c>
      <c r="E776" s="1">
        <f>判定処理!D778</f>
        <v>0</v>
      </c>
      <c r="F776" s="1">
        <f ca="1">判定処理!R778</f>
        <v>153</v>
      </c>
      <c r="G776" s="11" t="str">
        <f ca="1">判定処理!V778</f>
        <v>いつでも</v>
      </c>
      <c r="H776" s="1">
        <f>判定処理!E778</f>
        <v>901</v>
      </c>
      <c r="I776" s="1">
        <f>判定処理!H778</f>
        <v>228</v>
      </c>
      <c r="J776" s="3">
        <f>判定処理!I778</f>
        <v>0</v>
      </c>
      <c r="K776" s="3">
        <f>判定処理!L778</f>
        <v>0.99930555555555556</v>
      </c>
    </row>
    <row r="777" spans="1:11" x14ac:dyDescent="0.7">
      <c r="A777" s="1" t="str">
        <f ca="1">判定処理!Q779</f>
        <v>×</v>
      </c>
      <c r="B777" s="1" t="str">
        <f>判定処理!A779</f>
        <v>No.0776</v>
      </c>
      <c r="C777" s="1">
        <f>判定処理!C779</f>
        <v>5</v>
      </c>
      <c r="D777" s="1" t="str">
        <f>判定処理!B779</f>
        <v>日本海側の船上</v>
      </c>
      <c r="E777" s="1">
        <f>判定処理!D779</f>
        <v>0</v>
      </c>
      <c r="F777" s="1" t="str">
        <f ca="1">判定処理!R779</f>
        <v>-</v>
      </c>
      <c r="G777" s="11" t="str">
        <f ca="1">判定処理!V779</f>
        <v>-</v>
      </c>
      <c r="H777" s="1">
        <f>判定処理!E779</f>
        <v>401</v>
      </c>
      <c r="I777" s="1">
        <f>判定処理!H779</f>
        <v>831</v>
      </c>
      <c r="J777" s="3">
        <f>判定処理!I779</f>
        <v>0</v>
      </c>
      <c r="K777" s="3">
        <f>判定処理!L779</f>
        <v>0.99930555555555556</v>
      </c>
    </row>
    <row r="778" spans="1:11" x14ac:dyDescent="0.7">
      <c r="A778" s="1" t="str">
        <f ca="1">判定処理!Q780</f>
        <v>◎</v>
      </c>
      <c r="B778" s="1" t="str">
        <f>判定処理!A780</f>
        <v>No.0777</v>
      </c>
      <c r="C778" s="1">
        <f>判定処理!C780</f>
        <v>2</v>
      </c>
      <c r="D778" s="1" t="str">
        <f>判定処理!B780</f>
        <v>日本海側の岩場</v>
      </c>
      <c r="E778" s="1">
        <f>判定処理!D780</f>
        <v>0</v>
      </c>
      <c r="F778" s="1">
        <f ca="1">判定処理!R780</f>
        <v>2</v>
      </c>
      <c r="G778" s="11" t="str">
        <f ca="1">判定処理!V780</f>
        <v>いつでも</v>
      </c>
      <c r="H778" s="1">
        <f>判定処理!E780</f>
        <v>501</v>
      </c>
      <c r="I778" s="1">
        <f>判定処理!H780</f>
        <v>930</v>
      </c>
      <c r="J778" s="3">
        <f>判定処理!I780</f>
        <v>0</v>
      </c>
      <c r="K778" s="3">
        <f>判定処理!L780</f>
        <v>0.99930555555555556</v>
      </c>
    </row>
    <row r="779" spans="1:11" x14ac:dyDescent="0.7">
      <c r="A779" s="1" t="str">
        <f ca="1">判定処理!Q781</f>
        <v>◎</v>
      </c>
      <c r="B779" s="1" t="str">
        <f>判定処理!A781</f>
        <v>No.0778</v>
      </c>
      <c r="C779" s="1">
        <f>判定処理!C781</f>
        <v>5</v>
      </c>
      <c r="D779" s="1" t="str">
        <f>判定処理!B781</f>
        <v>森の渓流</v>
      </c>
      <c r="E779" s="1">
        <f>判定処理!D781</f>
        <v>0</v>
      </c>
      <c r="F779" s="1">
        <f ca="1">判定処理!R781</f>
        <v>94</v>
      </c>
      <c r="G779" s="11" t="str">
        <f ca="1">判定処理!V781</f>
        <v>いつでも</v>
      </c>
      <c r="H779" s="1">
        <f>判定処理!E781</f>
        <v>101</v>
      </c>
      <c r="I779" s="1">
        <f>判定処理!H781</f>
        <v>1231</v>
      </c>
      <c r="J779" s="3">
        <f>判定処理!I781</f>
        <v>0</v>
      </c>
      <c r="K779" s="3">
        <f>判定処理!L781</f>
        <v>0.99930555555555556</v>
      </c>
    </row>
    <row r="780" spans="1:11" x14ac:dyDescent="0.7">
      <c r="A780" s="1" t="str">
        <f ca="1">判定処理!Q782</f>
        <v>◎</v>
      </c>
      <c r="B780" s="1" t="str">
        <f>判定処理!A782</f>
        <v>No.0779</v>
      </c>
      <c r="C780" s="1">
        <f>判定処理!C782</f>
        <v>2</v>
      </c>
      <c r="D780" s="1" t="str">
        <f>判定処理!B782</f>
        <v>太平洋側の船上</v>
      </c>
      <c r="E780" s="1">
        <f>判定処理!D782</f>
        <v>0</v>
      </c>
      <c r="F780" s="1">
        <f ca="1">判定処理!R782</f>
        <v>94</v>
      </c>
      <c r="G780" s="11" t="str">
        <f ca="1">判定処理!V782</f>
        <v>いつでも</v>
      </c>
      <c r="H780" s="1">
        <f>判定処理!E782</f>
        <v>101</v>
      </c>
      <c r="I780" s="1">
        <f>判定処理!H782</f>
        <v>1231</v>
      </c>
      <c r="J780" s="3">
        <f>判定処理!I782</f>
        <v>0</v>
      </c>
      <c r="K780" s="3">
        <f>判定処理!L782</f>
        <v>0.99930555555555556</v>
      </c>
    </row>
    <row r="781" spans="1:11" x14ac:dyDescent="0.7">
      <c r="A781" s="1" t="str">
        <f ca="1">判定処理!Q783</f>
        <v>◎</v>
      </c>
      <c r="B781" s="1" t="str">
        <f>判定処理!A783</f>
        <v>No.0780</v>
      </c>
      <c r="C781" s="1">
        <f>判定処理!C783</f>
        <v>2</v>
      </c>
      <c r="D781" s="1" t="str">
        <f>判定処理!B783</f>
        <v>太平洋側の南の島</v>
      </c>
      <c r="E781" s="1">
        <f>判定処理!D783</f>
        <v>0</v>
      </c>
      <c r="F781" s="1">
        <f ca="1">判定処理!R783</f>
        <v>2</v>
      </c>
      <c r="G781" s="11" t="str">
        <f ca="1">判定処理!V783</f>
        <v>いつでも</v>
      </c>
      <c r="H781" s="1">
        <f>判定処理!E783</f>
        <v>601</v>
      </c>
      <c r="I781" s="1">
        <f>判定処理!H783</f>
        <v>930</v>
      </c>
      <c r="J781" s="3">
        <f>判定処理!I783</f>
        <v>0</v>
      </c>
      <c r="K781" s="3">
        <f>判定処理!L783</f>
        <v>0.99930555555555556</v>
      </c>
    </row>
    <row r="782" spans="1:11" x14ac:dyDescent="0.7">
      <c r="A782" s="1" t="str">
        <f ca="1">判定処理!Q784</f>
        <v>×</v>
      </c>
      <c r="B782" s="1" t="str">
        <f>判定処理!A784</f>
        <v>No.0781</v>
      </c>
      <c r="C782" s="1">
        <f>判定処理!C784</f>
        <v>2</v>
      </c>
      <c r="D782" s="1" t="str">
        <f>判定処理!B784</f>
        <v>日本海側の船上</v>
      </c>
      <c r="E782" s="1">
        <f>判定処理!D784</f>
        <v>0</v>
      </c>
      <c r="F782" s="1" t="str">
        <f ca="1">判定処理!R784</f>
        <v>-</v>
      </c>
      <c r="G782" s="11" t="str">
        <f ca="1">判定処理!V784</f>
        <v>-</v>
      </c>
      <c r="H782" s="1">
        <f>判定処理!E784</f>
        <v>501</v>
      </c>
      <c r="I782" s="1">
        <f>判定処理!H784</f>
        <v>831</v>
      </c>
      <c r="J782" s="3">
        <f>判定処理!I784</f>
        <v>0</v>
      </c>
      <c r="K782" s="3">
        <f>判定処理!L784</f>
        <v>0.99930555555555556</v>
      </c>
    </row>
    <row r="783" spans="1:11" x14ac:dyDescent="0.7">
      <c r="A783" s="1" t="str">
        <f ca="1">判定処理!Q785</f>
        <v>◎</v>
      </c>
      <c r="B783" s="1" t="str">
        <f>判定処理!A785</f>
        <v>No.0782</v>
      </c>
      <c r="C783" s="1">
        <f>判定処理!C785</f>
        <v>2</v>
      </c>
      <c r="D783" s="1" t="str">
        <f>判定処理!B785</f>
        <v>日本海側の岩場</v>
      </c>
      <c r="E783" s="1">
        <f>判定処理!D785</f>
        <v>0</v>
      </c>
      <c r="F783" s="1">
        <f ca="1">判定処理!R785</f>
        <v>63</v>
      </c>
      <c r="G783" s="11" t="str">
        <f ca="1">判定処理!V785</f>
        <v>いつでも</v>
      </c>
      <c r="H783" s="1">
        <f>判定処理!E785</f>
        <v>701</v>
      </c>
      <c r="I783" s="1">
        <f>判定処理!H785</f>
        <v>1130</v>
      </c>
      <c r="J783" s="3">
        <f>判定処理!I785</f>
        <v>0</v>
      </c>
      <c r="K783" s="3">
        <f>判定処理!L785</f>
        <v>0.99930555555555556</v>
      </c>
    </row>
    <row r="784" spans="1:11" x14ac:dyDescent="0.7">
      <c r="A784" s="1" t="str">
        <f ca="1">判定処理!Q786</f>
        <v>◎</v>
      </c>
      <c r="B784" s="1" t="str">
        <f>判定処理!A786</f>
        <v>No.0783</v>
      </c>
      <c r="C784" s="1">
        <f>判定処理!C786</f>
        <v>4</v>
      </c>
      <c r="D784" s="1" t="str">
        <f>判定処理!B786</f>
        <v>森の渓流</v>
      </c>
      <c r="E784" s="1">
        <f>判定処理!D786</f>
        <v>0</v>
      </c>
      <c r="F784" s="1">
        <f ca="1">判定処理!R786</f>
        <v>33</v>
      </c>
      <c r="G784" s="11" t="str">
        <f ca="1">判定処理!V786</f>
        <v>いつでも</v>
      </c>
      <c r="H784" s="1">
        <f>判定処理!E786</f>
        <v>501</v>
      </c>
      <c r="I784" s="1">
        <f>判定処理!H786</f>
        <v>1031</v>
      </c>
      <c r="J784" s="3">
        <f>判定処理!I786</f>
        <v>0</v>
      </c>
      <c r="K784" s="3">
        <f>判定処理!L786</f>
        <v>0.99930555555555556</v>
      </c>
    </row>
    <row r="785" spans="1:11" x14ac:dyDescent="0.7">
      <c r="A785" s="1" t="str">
        <f ca="1">判定処理!Q787</f>
        <v>×</v>
      </c>
      <c r="B785" s="1" t="str">
        <f>判定処理!A787</f>
        <v>No.0784</v>
      </c>
      <c r="C785" s="1">
        <f>判定処理!C787</f>
        <v>2</v>
      </c>
      <c r="D785" s="1" t="str">
        <f>判定処理!B787</f>
        <v>太平洋側の南の島</v>
      </c>
      <c r="E785" s="1">
        <f>判定処理!D787</f>
        <v>0</v>
      </c>
      <c r="F785" s="1" t="str">
        <f ca="1">判定処理!R787</f>
        <v>-</v>
      </c>
      <c r="G785" s="11" t="str">
        <f ca="1">判定処理!V787</f>
        <v>-</v>
      </c>
      <c r="H785" s="1">
        <f>判定処理!E787</f>
        <v>501</v>
      </c>
      <c r="I785" s="1">
        <f>判定処理!H787</f>
        <v>831</v>
      </c>
      <c r="J785" s="3">
        <f>判定処理!I787</f>
        <v>0</v>
      </c>
      <c r="K785" s="3">
        <f>判定処理!L787</f>
        <v>0.99930555555555556</v>
      </c>
    </row>
    <row r="786" spans="1:11" x14ac:dyDescent="0.7">
      <c r="A786" s="1" t="str">
        <f ca="1">判定処理!Q788</f>
        <v>◎</v>
      </c>
      <c r="B786" s="1" t="str">
        <f>判定処理!A788</f>
        <v>No.0785</v>
      </c>
      <c r="C786" s="1">
        <f>判定処理!C788</f>
        <v>2</v>
      </c>
      <c r="D786" s="1" t="str">
        <f>判定処理!B788</f>
        <v>太平洋側の船上</v>
      </c>
      <c r="E786" s="1">
        <f>判定処理!D788</f>
        <v>0</v>
      </c>
      <c r="F786" s="1">
        <f ca="1">判定処理!R788</f>
        <v>33</v>
      </c>
      <c r="G786" s="11" t="str">
        <f ca="1">判定処理!V788</f>
        <v>いつでも</v>
      </c>
      <c r="H786" s="1">
        <f>判定処理!E788</f>
        <v>801</v>
      </c>
      <c r="I786" s="1">
        <f>判定処理!H788</f>
        <v>1031</v>
      </c>
      <c r="J786" s="3">
        <f>判定処理!I788</f>
        <v>0</v>
      </c>
      <c r="K786" s="3">
        <f>判定処理!L788</f>
        <v>0.99930555555555556</v>
      </c>
    </row>
    <row r="787" spans="1:11" x14ac:dyDescent="0.7">
      <c r="A787" s="1" t="str">
        <f ca="1">判定処理!Q789</f>
        <v>◎</v>
      </c>
      <c r="B787" s="1" t="str">
        <f>判定処理!A789</f>
        <v>No.0786</v>
      </c>
      <c r="C787" s="1">
        <f>判定処理!C789</f>
        <v>4</v>
      </c>
      <c r="D787" s="1" t="str">
        <f>判定処理!B789</f>
        <v>太平洋側の南の島</v>
      </c>
      <c r="E787" s="1">
        <f>判定処理!D789</f>
        <v>0</v>
      </c>
      <c r="F787" s="1">
        <f ca="1">判定処理!R789</f>
        <v>94</v>
      </c>
      <c r="G787" s="11" t="str">
        <f ca="1">判定処理!V789</f>
        <v>いつでも</v>
      </c>
      <c r="H787" s="1">
        <f>判定処理!E789</f>
        <v>101</v>
      </c>
      <c r="I787" s="1">
        <f>判定処理!H789</f>
        <v>1231</v>
      </c>
      <c r="J787" s="3">
        <f>判定処理!I789</f>
        <v>0</v>
      </c>
      <c r="K787" s="3">
        <f>判定処理!L789</f>
        <v>0.99930555555555556</v>
      </c>
    </row>
    <row r="788" spans="1:11" x14ac:dyDescent="0.7">
      <c r="A788" s="1" t="str">
        <f ca="1">判定処理!Q790</f>
        <v>◎</v>
      </c>
      <c r="B788" s="1" t="str">
        <f>判定処理!A790</f>
        <v>No.0787</v>
      </c>
      <c r="C788" s="1">
        <f>判定処理!C790</f>
        <v>2</v>
      </c>
      <c r="D788" s="1" t="str">
        <f>判定処理!B790</f>
        <v>日本海側の船上</v>
      </c>
      <c r="E788" s="1">
        <f>判定処理!D790</f>
        <v>0</v>
      </c>
      <c r="F788" s="1">
        <f ca="1">判定処理!R790</f>
        <v>184</v>
      </c>
      <c r="G788" s="11" t="str">
        <f ca="1">判定処理!V790</f>
        <v>いつでも</v>
      </c>
      <c r="H788" s="1">
        <f>判定処理!E790</f>
        <v>901</v>
      </c>
      <c r="I788" s="1">
        <f>判定処理!H790</f>
        <v>331</v>
      </c>
      <c r="J788" s="3">
        <f>判定処理!I790</f>
        <v>0</v>
      </c>
      <c r="K788" s="3">
        <f>判定処理!L790</f>
        <v>0.99930555555555556</v>
      </c>
    </row>
    <row r="789" spans="1:11" x14ac:dyDescent="0.7">
      <c r="A789" s="1" t="str">
        <f ca="1">判定処理!Q791</f>
        <v>◎</v>
      </c>
      <c r="B789" s="1" t="str">
        <f>判定処理!A791</f>
        <v>No.0788</v>
      </c>
      <c r="C789" s="1">
        <f>判定処理!C791</f>
        <v>2</v>
      </c>
      <c r="D789" s="1" t="str">
        <f>判定処理!B791</f>
        <v>日本海側の岩場</v>
      </c>
      <c r="E789" s="1">
        <f>判定処理!D791</f>
        <v>0</v>
      </c>
      <c r="F789" s="1">
        <f ca="1">判定処理!R791</f>
        <v>63</v>
      </c>
      <c r="G789" s="11" t="str">
        <f ca="1">判定処理!V791</f>
        <v>いつでも</v>
      </c>
      <c r="H789" s="1">
        <f>判定処理!E791</f>
        <v>501</v>
      </c>
      <c r="I789" s="1">
        <f>判定処理!H791</f>
        <v>1130</v>
      </c>
      <c r="J789" s="3">
        <f>判定処理!I791</f>
        <v>0</v>
      </c>
      <c r="K789" s="3">
        <f>判定処理!L791</f>
        <v>0.99930555555555556</v>
      </c>
    </row>
    <row r="790" spans="1:11" x14ac:dyDescent="0.7">
      <c r="A790" s="1" t="str">
        <f ca="1">判定処理!Q792</f>
        <v>◎</v>
      </c>
      <c r="B790" s="1" t="str">
        <f>判定処理!A792</f>
        <v>No.0789</v>
      </c>
      <c r="C790" s="1">
        <f>判定処理!C792</f>
        <v>5</v>
      </c>
      <c r="D790" s="1" t="str">
        <f>判定処理!B792</f>
        <v>森の渓流</v>
      </c>
      <c r="E790" s="1">
        <f>判定処理!D792</f>
        <v>0</v>
      </c>
      <c r="F790" s="1">
        <f ca="1">判定処理!R792</f>
        <v>94</v>
      </c>
      <c r="G790" s="11" t="str">
        <f ca="1">判定処理!V792</f>
        <v>いつでも</v>
      </c>
      <c r="H790" s="1">
        <f>判定処理!E792</f>
        <v>101</v>
      </c>
      <c r="I790" s="1">
        <f>判定処理!H792</f>
        <v>1231</v>
      </c>
      <c r="J790" s="3">
        <f>判定処理!I792</f>
        <v>0</v>
      </c>
      <c r="K790" s="3">
        <f>判定処理!L792</f>
        <v>0.99930555555555556</v>
      </c>
    </row>
    <row r="791" spans="1:11" x14ac:dyDescent="0.7">
      <c r="A791" s="1" t="str">
        <f ca="1">判定処理!Q793</f>
        <v>◎</v>
      </c>
      <c r="B791" s="1" t="str">
        <f>判定処理!A793</f>
        <v>No.0790</v>
      </c>
      <c r="C791" s="1">
        <f>判定処理!C793</f>
        <v>2</v>
      </c>
      <c r="D791" s="1" t="str">
        <f>判定処理!B793</f>
        <v>太平洋側の船上</v>
      </c>
      <c r="E791" s="1">
        <f>判定処理!D793</f>
        <v>0</v>
      </c>
      <c r="F791" s="1">
        <f ca="1">判定処理!R793</f>
        <v>94</v>
      </c>
      <c r="G791" s="11" t="str">
        <f ca="1">判定処理!V793</f>
        <v>いつでも</v>
      </c>
      <c r="H791" s="1">
        <f>判定処理!E793</f>
        <v>101</v>
      </c>
      <c r="I791" s="1">
        <f>判定処理!H793</f>
        <v>1231</v>
      </c>
      <c r="J791" s="3">
        <f>判定処理!I793</f>
        <v>0</v>
      </c>
      <c r="K791" s="3">
        <f>判定処理!L793</f>
        <v>0.99930555555555556</v>
      </c>
    </row>
    <row r="792" spans="1:11" x14ac:dyDescent="0.7">
      <c r="A792" s="1" t="str">
        <f ca="1">判定処理!Q794</f>
        <v>◎</v>
      </c>
      <c r="B792" s="1" t="str">
        <f>判定処理!A794</f>
        <v>No.0791</v>
      </c>
      <c r="C792" s="1">
        <f>判定処理!C794</f>
        <v>2</v>
      </c>
      <c r="D792" s="1" t="str">
        <f>判定処理!B794</f>
        <v>太平洋側の南の島</v>
      </c>
      <c r="E792" s="1">
        <f>判定処理!D794</f>
        <v>0</v>
      </c>
      <c r="F792" s="1">
        <f ca="1">判定処理!R794</f>
        <v>94</v>
      </c>
      <c r="G792" s="11" t="str">
        <f ca="1">判定処理!V794</f>
        <v>いつでも</v>
      </c>
      <c r="H792" s="1">
        <f>判定処理!E794</f>
        <v>101</v>
      </c>
      <c r="I792" s="1">
        <f>判定処理!H794</f>
        <v>1231</v>
      </c>
      <c r="J792" s="3">
        <f>判定処理!I794</f>
        <v>0</v>
      </c>
      <c r="K792" s="3">
        <f>判定処理!L794</f>
        <v>0.99930555555555556</v>
      </c>
    </row>
    <row r="793" spans="1:11" x14ac:dyDescent="0.7">
      <c r="A793" s="1" t="str">
        <f ca="1">判定処理!Q795</f>
        <v>◎</v>
      </c>
      <c r="B793" s="1" t="str">
        <f>判定処理!A795</f>
        <v>No.0792</v>
      </c>
      <c r="C793" s="1">
        <f>判定処理!C795</f>
        <v>2</v>
      </c>
      <c r="D793" s="1" t="str">
        <f>判定処理!B795</f>
        <v>日本海側の船上</v>
      </c>
      <c r="E793" s="1">
        <f>判定処理!D795</f>
        <v>0</v>
      </c>
      <c r="F793" s="1">
        <f ca="1">判定処理!R795</f>
        <v>94</v>
      </c>
      <c r="G793" s="11" t="str">
        <f ca="1">判定処理!V795</f>
        <v>いつでも</v>
      </c>
      <c r="H793" s="1">
        <f>判定処理!E795</f>
        <v>101</v>
      </c>
      <c r="I793" s="1">
        <f>判定処理!H795</f>
        <v>1231</v>
      </c>
      <c r="J793" s="3">
        <f>判定処理!I795</f>
        <v>0</v>
      </c>
      <c r="K793" s="3">
        <f>判定処理!L795</f>
        <v>0.99930555555555556</v>
      </c>
    </row>
    <row r="794" spans="1:11" x14ac:dyDescent="0.7">
      <c r="A794" s="1" t="str">
        <f ca="1">判定処理!Q796</f>
        <v>◎</v>
      </c>
      <c r="B794" s="1" t="str">
        <f>判定処理!A796</f>
        <v>No.0793</v>
      </c>
      <c r="C794" s="1">
        <f>判定処理!C796</f>
        <v>3</v>
      </c>
      <c r="D794" s="1" t="str">
        <f>判定処理!B796</f>
        <v>日本海側の岩場</v>
      </c>
      <c r="E794" s="1">
        <f>判定処理!D796</f>
        <v>0</v>
      </c>
      <c r="F794" s="1">
        <f ca="1">判定処理!R796</f>
        <v>94</v>
      </c>
      <c r="G794" s="11" t="str">
        <f ca="1">判定処理!V796</f>
        <v>いつでも</v>
      </c>
      <c r="H794" s="1">
        <f>判定処理!E796</f>
        <v>101</v>
      </c>
      <c r="I794" s="1">
        <f>判定処理!H796</f>
        <v>1231</v>
      </c>
      <c r="J794" s="3">
        <f>判定処理!I796</f>
        <v>0</v>
      </c>
      <c r="K794" s="3">
        <f>判定処理!L796</f>
        <v>0.99930555555555556</v>
      </c>
    </row>
    <row r="795" spans="1:11" x14ac:dyDescent="0.7">
      <c r="A795" s="1" t="str">
        <f ca="1">判定処理!Q797</f>
        <v>×</v>
      </c>
      <c r="B795" s="1" t="str">
        <f>判定処理!A797</f>
        <v>No.0794</v>
      </c>
      <c r="C795" s="1">
        <f>判定処理!C797</f>
        <v>2</v>
      </c>
      <c r="D795" s="1" t="str">
        <f>判定処理!B797</f>
        <v>森の渓流</v>
      </c>
      <c r="E795" s="1">
        <f>判定処理!D797</f>
        <v>0</v>
      </c>
      <c r="F795" s="1" t="str">
        <f ca="1">判定処理!R797</f>
        <v>-</v>
      </c>
      <c r="G795" s="11" t="str">
        <f ca="1">判定処理!V797</f>
        <v>-</v>
      </c>
      <c r="H795" s="1">
        <f>判定処理!E797</f>
        <v>1001</v>
      </c>
      <c r="I795" s="1">
        <f>判定処理!H797</f>
        <v>530</v>
      </c>
      <c r="J795" s="3">
        <f>判定処理!I797</f>
        <v>0</v>
      </c>
      <c r="K795" s="3">
        <f>判定処理!L797</f>
        <v>0.99930555555555556</v>
      </c>
    </row>
    <row r="796" spans="1:11" x14ac:dyDescent="0.7">
      <c r="A796" s="1" t="str">
        <f ca="1">判定処理!Q798</f>
        <v>×</v>
      </c>
      <c r="B796" s="1" t="str">
        <f>判定処理!A798</f>
        <v>No.0795</v>
      </c>
      <c r="C796" s="1">
        <f>判定処理!C798</f>
        <v>3</v>
      </c>
      <c r="D796" s="1" t="str">
        <f>判定処理!B798</f>
        <v>太平洋側の船上</v>
      </c>
      <c r="E796" s="1">
        <f>判定処理!D798</f>
        <v>0</v>
      </c>
      <c r="F796" s="1" t="str">
        <f ca="1">判定処理!R798</f>
        <v>-</v>
      </c>
      <c r="G796" s="11" t="str">
        <f ca="1">判定処理!V798</f>
        <v>-</v>
      </c>
      <c r="H796" s="1">
        <f>判定処理!E798</f>
        <v>101</v>
      </c>
      <c r="I796" s="1">
        <f>判定処理!H798</f>
        <v>314</v>
      </c>
      <c r="J796" s="3">
        <f>判定処理!I798</f>
        <v>0</v>
      </c>
      <c r="K796" s="3">
        <f>判定処理!L798</f>
        <v>0.99930555555555556</v>
      </c>
    </row>
    <row r="797" spans="1:11" x14ac:dyDescent="0.7">
      <c r="A797" s="1" t="str">
        <f ca="1">判定処理!Q799</f>
        <v>×</v>
      </c>
      <c r="B797" s="1" t="str">
        <f>判定処理!A799</f>
        <v>No.0796</v>
      </c>
      <c r="C797" s="1">
        <f>判定処理!C799</f>
        <v>3</v>
      </c>
      <c r="D797" s="1" t="str">
        <f>判定処理!B799</f>
        <v>太平洋側の船上</v>
      </c>
      <c r="E797" s="1">
        <f>判定処理!D799</f>
        <v>0</v>
      </c>
      <c r="F797" s="1" t="str">
        <f ca="1">判定処理!R799</f>
        <v>-</v>
      </c>
      <c r="G797" s="11" t="str">
        <f ca="1">判定処理!V799</f>
        <v>-</v>
      </c>
      <c r="H797" s="1">
        <f>判定処理!E799</f>
        <v>315</v>
      </c>
      <c r="I797" s="1">
        <f>判定処理!H799</f>
        <v>514</v>
      </c>
      <c r="J797" s="3">
        <f>判定処理!I799</f>
        <v>0</v>
      </c>
      <c r="K797" s="3">
        <f>判定処理!L799</f>
        <v>0.99930555555555556</v>
      </c>
    </row>
    <row r="798" spans="1:11" x14ac:dyDescent="0.7">
      <c r="A798" s="1" t="str">
        <f ca="1">判定処理!Q800</f>
        <v>×</v>
      </c>
      <c r="B798" s="1" t="str">
        <f>判定処理!A800</f>
        <v>No.0797</v>
      </c>
      <c r="C798" s="1">
        <f>判定処理!C800</f>
        <v>3</v>
      </c>
      <c r="D798" s="1" t="str">
        <f>判定処理!B800</f>
        <v>太平洋側の船上</v>
      </c>
      <c r="E798" s="1">
        <f>判定処理!D800</f>
        <v>0</v>
      </c>
      <c r="F798" s="1" t="str">
        <f ca="1">判定処理!R800</f>
        <v>-</v>
      </c>
      <c r="G798" s="11" t="str">
        <f ca="1">判定処理!V800</f>
        <v>-</v>
      </c>
      <c r="H798" s="1">
        <f>判定処理!E800</f>
        <v>515</v>
      </c>
      <c r="I798" s="1">
        <f>判定処理!H800</f>
        <v>714</v>
      </c>
      <c r="J798" s="3">
        <f>判定処理!I800</f>
        <v>0</v>
      </c>
      <c r="K798" s="3">
        <f>判定処理!L800</f>
        <v>0.99930555555555556</v>
      </c>
    </row>
    <row r="799" spans="1:11" x14ac:dyDescent="0.7">
      <c r="A799" s="1" t="str">
        <f ca="1">判定処理!Q801</f>
        <v>×</v>
      </c>
      <c r="B799" s="1" t="str">
        <f>判定処理!A801</f>
        <v>No.0798</v>
      </c>
      <c r="C799" s="1">
        <f>判定処理!C801</f>
        <v>4</v>
      </c>
      <c r="D799" s="1" t="str">
        <f>判定処理!B801</f>
        <v>太平洋側の船上</v>
      </c>
      <c r="E799" s="1">
        <f>判定処理!D801</f>
        <v>0</v>
      </c>
      <c r="F799" s="1" t="str">
        <f ca="1">判定処理!R801</f>
        <v>-</v>
      </c>
      <c r="G799" s="11" t="str">
        <f ca="1">判定処理!V801</f>
        <v>-</v>
      </c>
      <c r="H799" s="1">
        <f>判定処理!E801</f>
        <v>715</v>
      </c>
      <c r="I799" s="1">
        <f>判定処理!H801</f>
        <v>914</v>
      </c>
      <c r="J799" s="3">
        <f>判定処理!I801</f>
        <v>0</v>
      </c>
      <c r="K799" s="3">
        <f>判定処理!L801</f>
        <v>0.99930555555555556</v>
      </c>
    </row>
    <row r="800" spans="1:11" x14ac:dyDescent="0.7">
      <c r="A800" s="1" t="str">
        <f ca="1">判定処理!Q802</f>
        <v>◎</v>
      </c>
      <c r="B800" s="1" t="str">
        <f>判定処理!A802</f>
        <v>No.0799</v>
      </c>
      <c r="C800" s="1">
        <f>判定処理!C802</f>
        <v>3</v>
      </c>
      <c r="D800" s="1" t="str">
        <f>判定処理!B802</f>
        <v>森の渓流</v>
      </c>
      <c r="E800" s="1">
        <f>判定処理!D802</f>
        <v>0</v>
      </c>
      <c r="F800" s="1">
        <f ca="1">判定処理!R802</f>
        <v>47</v>
      </c>
      <c r="G800" s="11" t="str">
        <f ca="1">判定処理!V802</f>
        <v>いつでも</v>
      </c>
      <c r="H800" s="1">
        <f>判定処理!E802</f>
        <v>915</v>
      </c>
      <c r="I800" s="1">
        <f>判定処理!H802</f>
        <v>1114</v>
      </c>
      <c r="J800" s="3">
        <f>判定処理!I802</f>
        <v>0</v>
      </c>
      <c r="K800" s="3">
        <f>判定処理!L802</f>
        <v>0.99930555555555556</v>
      </c>
    </row>
    <row r="801" spans="1:11" x14ac:dyDescent="0.7">
      <c r="A801" s="1" t="str">
        <f ca="1">判定処理!Q803</f>
        <v>×</v>
      </c>
      <c r="B801" s="1" t="str">
        <f>判定処理!A803</f>
        <v>No.0800</v>
      </c>
      <c r="C801" s="1">
        <f>判定処理!C803</f>
        <v>3</v>
      </c>
      <c r="D801" s="1" t="str">
        <f>判定処理!B803</f>
        <v>森の渓流</v>
      </c>
      <c r="E801" s="1">
        <f>判定処理!D803</f>
        <v>0</v>
      </c>
      <c r="F801" s="1" t="str">
        <f ca="1">判定処理!R803</f>
        <v>-</v>
      </c>
      <c r="G801" s="11" t="str">
        <f ca="1">判定処理!V803</f>
        <v>-</v>
      </c>
      <c r="H801" s="1">
        <f>判定処理!E803</f>
        <v>1115</v>
      </c>
      <c r="I801" s="1">
        <f>判定処理!H803</f>
        <v>1231</v>
      </c>
      <c r="J801" s="3">
        <f>判定処理!I803</f>
        <v>0</v>
      </c>
      <c r="K801" s="3">
        <f>判定処理!L803</f>
        <v>0.99930555555555556</v>
      </c>
    </row>
    <row r="802" spans="1:11" x14ac:dyDescent="0.7">
      <c r="A802" s="1" t="str">
        <f ca="1">判定処理!Q804</f>
        <v>×</v>
      </c>
      <c r="B802" s="1" t="str">
        <f>判定処理!A804</f>
        <v>No.0801</v>
      </c>
      <c r="C802" s="1">
        <f>判定処理!C804</f>
        <v>5</v>
      </c>
      <c r="D802" s="1" t="str">
        <f>判定処理!B804</f>
        <v>太平洋側の船上</v>
      </c>
      <c r="E802" s="1">
        <f>判定処理!D804</f>
        <v>0</v>
      </c>
      <c r="F802" s="1" t="str">
        <f ca="1">判定処理!R804</f>
        <v>-</v>
      </c>
      <c r="G802" s="11" t="str">
        <f ca="1">判定処理!V804</f>
        <v>-</v>
      </c>
      <c r="H802" s="1">
        <f>判定処理!E804</f>
        <v>101</v>
      </c>
      <c r="I802" s="1">
        <f>判定処理!H804</f>
        <v>314</v>
      </c>
      <c r="J802" s="3">
        <f>判定処理!I804</f>
        <v>0</v>
      </c>
      <c r="K802" s="3">
        <f>判定処理!L804</f>
        <v>0.99930555555555556</v>
      </c>
    </row>
    <row r="803" spans="1:11" x14ac:dyDescent="0.7">
      <c r="A803" s="1" t="str">
        <f ca="1">判定処理!Q805</f>
        <v>×</v>
      </c>
      <c r="B803" s="1" t="str">
        <f>判定処理!A805</f>
        <v>No.0802</v>
      </c>
      <c r="C803" s="1">
        <f>判定処理!C805</f>
        <v>3</v>
      </c>
      <c r="D803" s="1" t="str">
        <f>判定処理!B805</f>
        <v>太平洋側の船上</v>
      </c>
      <c r="E803" s="1">
        <f>判定処理!D805</f>
        <v>0</v>
      </c>
      <c r="F803" s="1" t="str">
        <f ca="1">判定処理!R805</f>
        <v>-</v>
      </c>
      <c r="G803" s="11" t="str">
        <f ca="1">判定処理!V805</f>
        <v>-</v>
      </c>
      <c r="H803" s="1">
        <f>判定処理!E805</f>
        <v>315</v>
      </c>
      <c r="I803" s="1">
        <f>判定処理!H805</f>
        <v>514</v>
      </c>
      <c r="J803" s="3">
        <f>判定処理!I805</f>
        <v>0</v>
      </c>
      <c r="K803" s="3">
        <f>判定処理!L805</f>
        <v>0.99930555555555556</v>
      </c>
    </row>
    <row r="804" spans="1:11" x14ac:dyDescent="0.7">
      <c r="A804" s="1" t="str">
        <f ca="1">判定処理!Q806</f>
        <v>×</v>
      </c>
      <c r="B804" s="1" t="str">
        <f>判定処理!A806</f>
        <v>No.0803</v>
      </c>
      <c r="C804" s="1">
        <f>判定処理!C806</f>
        <v>3</v>
      </c>
      <c r="D804" s="1" t="str">
        <f>判定処理!B806</f>
        <v>太平洋側の船上</v>
      </c>
      <c r="E804" s="1">
        <f>判定処理!D806</f>
        <v>0</v>
      </c>
      <c r="F804" s="1" t="str">
        <f ca="1">判定処理!R806</f>
        <v>-</v>
      </c>
      <c r="G804" s="11" t="str">
        <f ca="1">判定処理!V806</f>
        <v>-</v>
      </c>
      <c r="H804" s="1">
        <f>判定処理!E806</f>
        <v>515</v>
      </c>
      <c r="I804" s="1">
        <f>判定処理!H806</f>
        <v>714</v>
      </c>
      <c r="J804" s="3">
        <f>判定処理!I806</f>
        <v>0</v>
      </c>
      <c r="K804" s="3">
        <f>判定処理!L806</f>
        <v>0.99930555555555556</v>
      </c>
    </row>
    <row r="805" spans="1:11" x14ac:dyDescent="0.7">
      <c r="A805" s="1" t="str">
        <f ca="1">判定処理!Q807</f>
        <v>×</v>
      </c>
      <c r="B805" s="1" t="str">
        <f>判定処理!A807</f>
        <v>No.0804</v>
      </c>
      <c r="C805" s="1">
        <f>判定処理!C807</f>
        <v>3</v>
      </c>
      <c r="D805" s="1" t="str">
        <f>判定処理!B807</f>
        <v>森の渓流</v>
      </c>
      <c r="E805" s="1">
        <f>判定処理!D807</f>
        <v>0</v>
      </c>
      <c r="F805" s="1" t="str">
        <f ca="1">判定処理!R807</f>
        <v>-</v>
      </c>
      <c r="G805" s="11" t="str">
        <f ca="1">判定処理!V807</f>
        <v>-</v>
      </c>
      <c r="H805" s="1">
        <f>判定処理!E807</f>
        <v>715</v>
      </c>
      <c r="I805" s="1">
        <f>判定処理!H807</f>
        <v>914</v>
      </c>
      <c r="J805" s="3">
        <f>判定処理!I807</f>
        <v>0</v>
      </c>
      <c r="K805" s="3">
        <f>判定処理!L807</f>
        <v>0.99930555555555556</v>
      </c>
    </row>
    <row r="806" spans="1:11" x14ac:dyDescent="0.7">
      <c r="A806" s="1" t="str">
        <f ca="1">判定処理!Q808</f>
        <v>◎</v>
      </c>
      <c r="B806" s="1" t="str">
        <f>判定処理!A808</f>
        <v>No.0805</v>
      </c>
      <c r="C806" s="1">
        <f>判定処理!C808</f>
        <v>3</v>
      </c>
      <c r="D806" s="1" t="str">
        <f>判定処理!B808</f>
        <v>森の渓流</v>
      </c>
      <c r="E806" s="1">
        <f>判定処理!D808</f>
        <v>0</v>
      </c>
      <c r="F806" s="1">
        <f ca="1">判定処理!R808</f>
        <v>47</v>
      </c>
      <c r="G806" s="11" t="str">
        <f ca="1">判定処理!V808</f>
        <v>いつでも</v>
      </c>
      <c r="H806" s="1">
        <f>判定処理!E808</f>
        <v>915</v>
      </c>
      <c r="I806" s="1">
        <f>判定処理!H808</f>
        <v>1114</v>
      </c>
      <c r="J806" s="3">
        <f>判定処理!I808</f>
        <v>0</v>
      </c>
      <c r="K806" s="3">
        <f>判定処理!L808</f>
        <v>0.99930555555555556</v>
      </c>
    </row>
    <row r="807" spans="1:11" x14ac:dyDescent="0.7">
      <c r="A807" s="1" t="str">
        <f ca="1">判定処理!Q809</f>
        <v>×</v>
      </c>
      <c r="B807" s="1" t="str">
        <f>判定処理!A809</f>
        <v>No.0806</v>
      </c>
      <c r="C807" s="1">
        <f>判定処理!C809</f>
        <v>3</v>
      </c>
      <c r="D807" s="1" t="str">
        <f>判定処理!B809</f>
        <v>太平洋側の船上</v>
      </c>
      <c r="E807" s="1">
        <f>判定処理!D809</f>
        <v>0</v>
      </c>
      <c r="F807" s="1" t="str">
        <f ca="1">判定処理!R809</f>
        <v>-</v>
      </c>
      <c r="G807" s="11" t="str">
        <f ca="1">判定処理!V809</f>
        <v>-</v>
      </c>
      <c r="H807" s="1">
        <f>判定処理!E809</f>
        <v>1115</v>
      </c>
      <c r="I807" s="1">
        <f>判定処理!H809</f>
        <v>1231</v>
      </c>
      <c r="J807" s="3">
        <f>判定処理!I809</f>
        <v>0</v>
      </c>
      <c r="K807" s="3">
        <f>判定処理!L809</f>
        <v>0.99930555555555556</v>
      </c>
    </row>
    <row r="808" spans="1:11" x14ac:dyDescent="0.7">
      <c r="A808" s="1" t="str">
        <f ca="1">判定処理!Q810</f>
        <v>×</v>
      </c>
      <c r="B808" s="1" t="str">
        <f>判定処理!A810</f>
        <v>No.0807</v>
      </c>
      <c r="C808" s="1">
        <f>判定処理!C810</f>
        <v>5</v>
      </c>
      <c r="D808" s="1" t="str">
        <f>判定処理!B810</f>
        <v>太平洋側の船上</v>
      </c>
      <c r="E808" s="1">
        <f>判定処理!D810</f>
        <v>0</v>
      </c>
      <c r="F808" s="1" t="str">
        <f ca="1">判定処理!R810</f>
        <v>-</v>
      </c>
      <c r="G808" s="11" t="str">
        <f ca="1">判定処理!V810</f>
        <v>-</v>
      </c>
      <c r="H808" s="1">
        <f>判定処理!E810</f>
        <v>101</v>
      </c>
      <c r="I808" s="1">
        <f>判定処理!H810</f>
        <v>314</v>
      </c>
      <c r="J808" s="3">
        <f>判定処理!I810</f>
        <v>0</v>
      </c>
      <c r="K808" s="3">
        <f>判定処理!L810</f>
        <v>0.99930555555555556</v>
      </c>
    </row>
    <row r="809" spans="1:11" x14ac:dyDescent="0.7">
      <c r="A809" s="1" t="str">
        <f ca="1">判定処理!Q811</f>
        <v>×</v>
      </c>
      <c r="B809" s="1" t="str">
        <f>判定処理!A811</f>
        <v>No.0808</v>
      </c>
      <c r="C809" s="1">
        <f>判定処理!C811</f>
        <v>3</v>
      </c>
      <c r="D809" s="1" t="str">
        <f>判定処理!B811</f>
        <v>太平洋側の船上</v>
      </c>
      <c r="E809" s="1">
        <f>判定処理!D811</f>
        <v>0</v>
      </c>
      <c r="F809" s="1" t="str">
        <f ca="1">判定処理!R811</f>
        <v>-</v>
      </c>
      <c r="G809" s="11" t="str">
        <f ca="1">判定処理!V811</f>
        <v>-</v>
      </c>
      <c r="H809" s="1">
        <f>判定処理!E811</f>
        <v>315</v>
      </c>
      <c r="I809" s="1">
        <f>判定処理!H811</f>
        <v>514</v>
      </c>
      <c r="J809" s="3">
        <f>判定処理!I811</f>
        <v>0</v>
      </c>
      <c r="K809" s="3">
        <f>判定処理!L811</f>
        <v>0.99930555555555556</v>
      </c>
    </row>
    <row r="810" spans="1:11" x14ac:dyDescent="0.7">
      <c r="A810" s="1" t="str">
        <f ca="1">判定処理!Q812</f>
        <v>×</v>
      </c>
      <c r="B810" s="1" t="str">
        <f>判定処理!A812</f>
        <v>No.0809</v>
      </c>
      <c r="C810" s="1">
        <f>判定処理!C812</f>
        <v>3</v>
      </c>
      <c r="D810" s="1" t="str">
        <f>判定処理!B812</f>
        <v>日本海側の船上</v>
      </c>
      <c r="E810" s="1">
        <f>判定処理!D812</f>
        <v>0</v>
      </c>
      <c r="F810" s="1" t="str">
        <f ca="1">判定処理!R812</f>
        <v>-</v>
      </c>
      <c r="G810" s="11" t="str">
        <f ca="1">判定処理!V812</f>
        <v>-</v>
      </c>
      <c r="H810" s="1">
        <f>判定処理!E812</f>
        <v>515</v>
      </c>
      <c r="I810" s="1">
        <f>判定処理!H812</f>
        <v>714</v>
      </c>
      <c r="J810" s="3">
        <f>判定処理!I812</f>
        <v>0</v>
      </c>
      <c r="K810" s="3">
        <f>判定処理!L812</f>
        <v>0.99930555555555556</v>
      </c>
    </row>
    <row r="811" spans="1:11" x14ac:dyDescent="0.7">
      <c r="A811" s="1" t="str">
        <f ca="1">判定処理!Q813</f>
        <v>×</v>
      </c>
      <c r="B811" s="1" t="str">
        <f>判定処理!A813</f>
        <v>No.0810</v>
      </c>
      <c r="C811" s="1">
        <f>判定処理!C813</f>
        <v>3</v>
      </c>
      <c r="D811" s="1" t="str">
        <f>判定処理!B813</f>
        <v>日本海側の船上</v>
      </c>
      <c r="E811" s="1">
        <f>判定処理!D813</f>
        <v>0</v>
      </c>
      <c r="F811" s="1" t="str">
        <f ca="1">判定処理!R813</f>
        <v>-</v>
      </c>
      <c r="G811" s="11" t="str">
        <f ca="1">判定処理!V813</f>
        <v>-</v>
      </c>
      <c r="H811" s="1">
        <f>判定処理!E813</f>
        <v>715</v>
      </c>
      <c r="I811" s="1">
        <f>判定処理!H813</f>
        <v>914</v>
      </c>
      <c r="J811" s="3">
        <f>判定処理!I813</f>
        <v>0</v>
      </c>
      <c r="K811" s="3">
        <f>判定処理!L813</f>
        <v>0.99930555555555556</v>
      </c>
    </row>
    <row r="812" spans="1:11" x14ac:dyDescent="0.7">
      <c r="A812" s="1" t="str">
        <f ca="1">判定処理!Q814</f>
        <v>◎</v>
      </c>
      <c r="B812" s="1" t="str">
        <f>判定処理!A814</f>
        <v>No.0811</v>
      </c>
      <c r="C812" s="1">
        <f>判定処理!C814</f>
        <v>2</v>
      </c>
      <c r="D812" s="1" t="str">
        <f>判定処理!B814</f>
        <v>太平洋側の船上</v>
      </c>
      <c r="E812" s="1">
        <f>判定処理!D814</f>
        <v>0</v>
      </c>
      <c r="F812" s="1">
        <f ca="1">判定処理!R814</f>
        <v>47</v>
      </c>
      <c r="G812" s="11" t="str">
        <f ca="1">判定処理!V814</f>
        <v>いつでも</v>
      </c>
      <c r="H812" s="1">
        <f>判定処理!E814</f>
        <v>915</v>
      </c>
      <c r="I812" s="1">
        <f>判定処理!H814</f>
        <v>1114</v>
      </c>
      <c r="J812" s="3">
        <f>判定処理!I814</f>
        <v>0</v>
      </c>
      <c r="K812" s="3">
        <f>判定処理!L814</f>
        <v>0.99930555555555556</v>
      </c>
    </row>
    <row r="813" spans="1:11" x14ac:dyDescent="0.7">
      <c r="A813" s="1" t="str">
        <f ca="1">判定処理!Q815</f>
        <v>×</v>
      </c>
      <c r="B813" s="1" t="str">
        <f>判定処理!A815</f>
        <v>No.0812</v>
      </c>
      <c r="C813" s="1">
        <f>判定処理!C815</f>
        <v>3</v>
      </c>
      <c r="D813" s="1" t="str">
        <f>判定処理!B815</f>
        <v>日本海側の船上</v>
      </c>
      <c r="E813" s="1">
        <f>判定処理!D815</f>
        <v>0</v>
      </c>
      <c r="F813" s="1" t="str">
        <f ca="1">判定処理!R815</f>
        <v>-</v>
      </c>
      <c r="G813" s="11" t="str">
        <f ca="1">判定処理!V815</f>
        <v>-</v>
      </c>
      <c r="H813" s="1">
        <f>判定処理!E815</f>
        <v>1115</v>
      </c>
      <c r="I813" s="1">
        <f>判定処理!H815</f>
        <v>1231</v>
      </c>
      <c r="J813" s="3">
        <f>判定処理!I815</f>
        <v>0</v>
      </c>
      <c r="K813" s="3">
        <f>判定処理!L815</f>
        <v>0.99930555555555556</v>
      </c>
    </row>
    <row r="814" spans="1:11" x14ac:dyDescent="0.7">
      <c r="A814" s="1" t="str">
        <f ca="1">判定処理!Q816</f>
        <v>×</v>
      </c>
      <c r="B814" s="1" t="str">
        <f>判定処理!A816</f>
        <v>No.0813</v>
      </c>
      <c r="C814" s="1">
        <f>判定処理!C816</f>
        <v>3</v>
      </c>
      <c r="D814" s="1" t="str">
        <f>判定処理!B816</f>
        <v>日本海側の船上</v>
      </c>
      <c r="E814" s="1">
        <f>判定処理!D816</f>
        <v>0</v>
      </c>
      <c r="F814" s="1" t="str">
        <f ca="1">判定処理!R816</f>
        <v>-</v>
      </c>
      <c r="G814" s="11" t="str">
        <f ca="1">判定処理!V816</f>
        <v>-</v>
      </c>
      <c r="H814" s="1">
        <f>判定処理!E816</f>
        <v>101</v>
      </c>
      <c r="I814" s="1">
        <f>判定処理!H816</f>
        <v>314</v>
      </c>
      <c r="J814" s="3">
        <f>判定処理!I816</f>
        <v>0</v>
      </c>
      <c r="K814" s="3">
        <f>判定処理!L816</f>
        <v>0.99930555555555556</v>
      </c>
    </row>
    <row r="815" spans="1:11" x14ac:dyDescent="0.7">
      <c r="A815" s="1" t="str">
        <f ca="1">判定処理!Q817</f>
        <v>×</v>
      </c>
      <c r="B815" s="1" t="str">
        <f>判定処理!A817</f>
        <v>No.0814</v>
      </c>
      <c r="C815" s="1">
        <f>判定処理!C817</f>
        <v>5</v>
      </c>
      <c r="D815" s="1" t="str">
        <f>判定処理!B817</f>
        <v>日本海側の船上</v>
      </c>
      <c r="E815" s="1">
        <f>判定処理!D817</f>
        <v>0</v>
      </c>
      <c r="F815" s="1" t="str">
        <f ca="1">判定処理!R817</f>
        <v>-</v>
      </c>
      <c r="G815" s="11" t="str">
        <f ca="1">判定処理!V817</f>
        <v>-</v>
      </c>
      <c r="H815" s="1">
        <f>判定処理!E817</f>
        <v>315</v>
      </c>
      <c r="I815" s="1">
        <f>判定処理!H817</f>
        <v>514</v>
      </c>
      <c r="J815" s="3">
        <f>判定処理!I817</f>
        <v>0</v>
      </c>
      <c r="K815" s="3">
        <f>判定処理!L817</f>
        <v>0.99930555555555556</v>
      </c>
    </row>
    <row r="816" spans="1:11" x14ac:dyDescent="0.7">
      <c r="A816" s="1" t="str">
        <f ca="1">判定処理!Q818</f>
        <v>×</v>
      </c>
      <c r="B816" s="1" t="str">
        <f>判定処理!A818</f>
        <v>No.0815</v>
      </c>
      <c r="C816" s="1">
        <f>判定処理!C818</f>
        <v>3</v>
      </c>
      <c r="D816" s="1" t="str">
        <f>判定処理!B818</f>
        <v>太平洋側の南の島</v>
      </c>
      <c r="E816" s="1">
        <f>判定処理!D818</f>
        <v>0</v>
      </c>
      <c r="F816" s="1" t="str">
        <f ca="1">判定処理!R818</f>
        <v>-</v>
      </c>
      <c r="G816" s="11" t="str">
        <f ca="1">判定処理!V818</f>
        <v>-</v>
      </c>
      <c r="H816" s="1">
        <f>判定処理!E818</f>
        <v>515</v>
      </c>
      <c r="I816" s="1">
        <f>判定処理!H818</f>
        <v>714</v>
      </c>
      <c r="J816" s="3">
        <f>判定処理!I818</f>
        <v>0</v>
      </c>
      <c r="K816" s="3">
        <f>判定処理!L818</f>
        <v>0.99930555555555556</v>
      </c>
    </row>
    <row r="817" spans="1:11" x14ac:dyDescent="0.7">
      <c r="A817" s="1" t="str">
        <f ca="1">判定処理!Q819</f>
        <v>×</v>
      </c>
      <c r="B817" s="1" t="str">
        <f>判定処理!A819</f>
        <v>No.0816</v>
      </c>
      <c r="C817" s="1">
        <f>判定処理!C819</f>
        <v>3</v>
      </c>
      <c r="D817" s="1" t="str">
        <f>判定処理!B819</f>
        <v>太平洋側の南の島</v>
      </c>
      <c r="E817" s="1">
        <f>判定処理!D819</f>
        <v>0</v>
      </c>
      <c r="F817" s="1" t="str">
        <f ca="1">判定処理!R819</f>
        <v>-</v>
      </c>
      <c r="G817" s="11" t="str">
        <f ca="1">判定処理!V819</f>
        <v>-</v>
      </c>
      <c r="H817" s="1">
        <f>判定処理!E819</f>
        <v>715</v>
      </c>
      <c r="I817" s="1">
        <f>判定処理!H819</f>
        <v>914</v>
      </c>
      <c r="J817" s="3">
        <f>判定処理!I819</f>
        <v>0</v>
      </c>
      <c r="K817" s="3">
        <f>判定処理!L819</f>
        <v>0.99930555555555556</v>
      </c>
    </row>
    <row r="818" spans="1:11" x14ac:dyDescent="0.7">
      <c r="A818" s="1" t="str">
        <f ca="1">判定処理!Q820</f>
        <v>◎</v>
      </c>
      <c r="B818" s="1" t="str">
        <f>判定処理!A820</f>
        <v>No.0817</v>
      </c>
      <c r="C818" s="1">
        <f>判定処理!C820</f>
        <v>3</v>
      </c>
      <c r="D818" s="1" t="str">
        <f>判定処理!B820</f>
        <v>太平洋側の南の島</v>
      </c>
      <c r="E818" s="1">
        <f>判定処理!D820</f>
        <v>0</v>
      </c>
      <c r="F818" s="1">
        <f ca="1">判定処理!R820</f>
        <v>47</v>
      </c>
      <c r="G818" s="11" t="str">
        <f ca="1">判定処理!V820</f>
        <v>いつでも</v>
      </c>
      <c r="H818" s="1">
        <f>判定処理!E820</f>
        <v>915</v>
      </c>
      <c r="I818" s="1">
        <f>判定処理!H820</f>
        <v>1114</v>
      </c>
      <c r="J818" s="3">
        <f>判定処理!I820</f>
        <v>0</v>
      </c>
      <c r="K818" s="3">
        <f>判定処理!L820</f>
        <v>0.99930555555555556</v>
      </c>
    </row>
    <row r="819" spans="1:11" x14ac:dyDescent="0.7">
      <c r="A819" s="1" t="str">
        <f ca="1">判定処理!Q821</f>
        <v>×</v>
      </c>
      <c r="B819" s="1" t="str">
        <f>判定処理!A821</f>
        <v>No.0818</v>
      </c>
      <c r="C819" s="1">
        <f>判定処理!C821</f>
        <v>3</v>
      </c>
      <c r="D819" s="1" t="str">
        <f>判定処理!B821</f>
        <v>日本海側の岩場</v>
      </c>
      <c r="E819" s="1">
        <f>判定処理!D821</f>
        <v>0</v>
      </c>
      <c r="F819" s="1" t="str">
        <f ca="1">判定処理!R821</f>
        <v>-</v>
      </c>
      <c r="G819" s="11" t="str">
        <f ca="1">判定処理!V821</f>
        <v>-</v>
      </c>
      <c r="H819" s="1">
        <f>判定処理!E821</f>
        <v>1115</v>
      </c>
      <c r="I819" s="1">
        <f>判定処理!H821</f>
        <v>1231</v>
      </c>
      <c r="J819" s="3">
        <f>判定処理!I821</f>
        <v>0</v>
      </c>
      <c r="K819" s="3">
        <f>判定処理!L821</f>
        <v>0.99930555555555556</v>
      </c>
    </row>
    <row r="820" spans="1:11" x14ac:dyDescent="0.7">
      <c r="A820" s="1" t="str">
        <f ca="1">判定処理!Q822</f>
        <v>×</v>
      </c>
      <c r="B820" s="1" t="str">
        <f>判定処理!A822</f>
        <v>No.0819</v>
      </c>
      <c r="C820" s="1">
        <f>判定処理!C822</f>
        <v>3</v>
      </c>
      <c r="D820" s="1" t="str">
        <f>判定処理!B822</f>
        <v>日本海側の岩場</v>
      </c>
      <c r="E820" s="1">
        <f>判定処理!D822</f>
        <v>0</v>
      </c>
      <c r="F820" s="1" t="str">
        <f ca="1">判定処理!R822</f>
        <v>-</v>
      </c>
      <c r="G820" s="11" t="str">
        <f ca="1">判定処理!V822</f>
        <v>-</v>
      </c>
      <c r="H820" s="1">
        <f>判定処理!E822</f>
        <v>101</v>
      </c>
      <c r="I820" s="1">
        <f>判定処理!H822</f>
        <v>314</v>
      </c>
      <c r="J820" s="3">
        <f>判定処理!I822</f>
        <v>0</v>
      </c>
      <c r="K820" s="3">
        <f>判定処理!L822</f>
        <v>0.99930555555555556</v>
      </c>
    </row>
    <row r="821" spans="1:11" x14ac:dyDescent="0.7">
      <c r="A821" s="1" t="str">
        <f ca="1">判定処理!Q823</f>
        <v>×</v>
      </c>
      <c r="B821" s="1" t="str">
        <f>判定処理!A823</f>
        <v>No.0820</v>
      </c>
      <c r="C821" s="1">
        <f>判定処理!C823</f>
        <v>3</v>
      </c>
      <c r="D821" s="1" t="str">
        <f>判定処理!B823</f>
        <v>日本海側の岩場</v>
      </c>
      <c r="E821" s="1">
        <f>判定処理!D823</f>
        <v>0</v>
      </c>
      <c r="F821" s="1" t="str">
        <f ca="1">判定処理!R823</f>
        <v>-</v>
      </c>
      <c r="G821" s="11" t="str">
        <f ca="1">判定処理!V823</f>
        <v>-</v>
      </c>
      <c r="H821" s="1">
        <f>判定処理!E823</f>
        <v>315</v>
      </c>
      <c r="I821" s="1">
        <f>判定処理!H823</f>
        <v>514</v>
      </c>
      <c r="J821" s="3">
        <f>判定処理!I823</f>
        <v>0</v>
      </c>
      <c r="K821" s="3">
        <f>判定処理!L823</f>
        <v>0.99930555555555556</v>
      </c>
    </row>
    <row r="822" spans="1:11" x14ac:dyDescent="0.7">
      <c r="A822" s="1" t="str">
        <f ca="1">判定処理!Q824</f>
        <v>×</v>
      </c>
      <c r="B822" s="1" t="str">
        <f>判定処理!A824</f>
        <v>No.0821</v>
      </c>
      <c r="C822" s="1">
        <f>判定処理!C824</f>
        <v>4</v>
      </c>
      <c r="D822" s="1" t="str">
        <f>判定処理!B824</f>
        <v>日本海側の岩場</v>
      </c>
      <c r="E822" s="1">
        <f>判定処理!D824</f>
        <v>0</v>
      </c>
      <c r="F822" s="1" t="str">
        <f ca="1">判定処理!R824</f>
        <v>-</v>
      </c>
      <c r="G822" s="11" t="str">
        <f ca="1">判定処理!V824</f>
        <v>-</v>
      </c>
      <c r="H822" s="1">
        <f>判定処理!E824</f>
        <v>515</v>
      </c>
      <c r="I822" s="1">
        <f>判定処理!H824</f>
        <v>714</v>
      </c>
      <c r="J822" s="3">
        <f>判定処理!I824</f>
        <v>0</v>
      </c>
      <c r="K822" s="3">
        <f>判定処理!L824</f>
        <v>0.99930555555555556</v>
      </c>
    </row>
    <row r="823" spans="1:11" x14ac:dyDescent="0.7">
      <c r="A823" s="1" t="str">
        <f ca="1">判定処理!Q825</f>
        <v>×</v>
      </c>
      <c r="B823" s="1" t="str">
        <f>判定処理!A825</f>
        <v>No.0822</v>
      </c>
      <c r="C823" s="1">
        <f>判定処理!C825</f>
        <v>3</v>
      </c>
      <c r="D823" s="1" t="str">
        <f>判定処理!B825</f>
        <v>日本海側の岩場</v>
      </c>
      <c r="E823" s="1">
        <f>判定処理!D825</f>
        <v>0</v>
      </c>
      <c r="F823" s="1" t="str">
        <f ca="1">判定処理!R825</f>
        <v>-</v>
      </c>
      <c r="G823" s="11" t="str">
        <f ca="1">判定処理!V825</f>
        <v>-</v>
      </c>
      <c r="H823" s="1">
        <f>判定処理!E825</f>
        <v>715</v>
      </c>
      <c r="I823" s="1">
        <f>判定処理!H825</f>
        <v>914</v>
      </c>
      <c r="J823" s="3">
        <f>判定処理!I825</f>
        <v>0</v>
      </c>
      <c r="K823" s="3">
        <f>判定処理!L825</f>
        <v>0.99930555555555556</v>
      </c>
    </row>
    <row r="824" spans="1:11" x14ac:dyDescent="0.7">
      <c r="A824" s="1" t="str">
        <f ca="1">判定処理!Q826</f>
        <v>◎</v>
      </c>
      <c r="B824" s="1" t="str">
        <f>判定処理!A826</f>
        <v>No.0823</v>
      </c>
      <c r="C824" s="1">
        <f>判定処理!C826</f>
        <v>3</v>
      </c>
      <c r="D824" s="1" t="str">
        <f>判定処理!B826</f>
        <v>森の渓流</v>
      </c>
      <c r="E824" s="1">
        <f>判定処理!D826</f>
        <v>0</v>
      </c>
      <c r="F824" s="1">
        <f ca="1">判定処理!R826</f>
        <v>47</v>
      </c>
      <c r="G824" s="11" t="str">
        <f ca="1">判定処理!V826</f>
        <v>いつでも</v>
      </c>
      <c r="H824" s="1">
        <f>判定処理!E826</f>
        <v>915</v>
      </c>
      <c r="I824" s="1">
        <f>判定処理!H826</f>
        <v>1114</v>
      </c>
      <c r="J824" s="3">
        <f>判定処理!I826</f>
        <v>0</v>
      </c>
      <c r="K824" s="3">
        <f>判定処理!L826</f>
        <v>0.99930555555555556</v>
      </c>
    </row>
    <row r="825" spans="1:11" x14ac:dyDescent="0.7">
      <c r="A825" s="1" t="str">
        <f ca="1">判定処理!Q827</f>
        <v>×</v>
      </c>
      <c r="B825" s="1" t="str">
        <f>判定処理!A827</f>
        <v>No.0824</v>
      </c>
      <c r="C825" s="1">
        <f>判定処理!C827</f>
        <v>3</v>
      </c>
      <c r="D825" s="1" t="str">
        <f>判定処理!B827</f>
        <v>日本海側の岩場</v>
      </c>
      <c r="E825" s="1">
        <f>判定処理!D827</f>
        <v>0</v>
      </c>
      <c r="F825" s="1" t="str">
        <f ca="1">判定処理!R827</f>
        <v>-</v>
      </c>
      <c r="G825" s="11" t="str">
        <f ca="1">判定処理!V827</f>
        <v>-</v>
      </c>
      <c r="H825" s="1">
        <f>判定処理!E827</f>
        <v>1115</v>
      </c>
      <c r="I825" s="1">
        <f>判定処理!H827</f>
        <v>1231</v>
      </c>
      <c r="J825" s="3">
        <f>判定処理!I827</f>
        <v>0</v>
      </c>
      <c r="K825" s="3">
        <f>判定処理!L827</f>
        <v>0.99930555555555556</v>
      </c>
    </row>
    <row r="826" spans="1:11" x14ac:dyDescent="0.7">
      <c r="A826" s="1" t="str">
        <f ca="1">判定処理!Q828</f>
        <v>×</v>
      </c>
      <c r="B826" s="1" t="str">
        <f>判定処理!A828</f>
        <v>No.0825</v>
      </c>
      <c r="C826" s="1">
        <f>判定処理!C828</f>
        <v>3</v>
      </c>
      <c r="D826" s="1" t="str">
        <f>判定処理!B828</f>
        <v>日本海側の岩場</v>
      </c>
      <c r="E826" s="1">
        <f>判定処理!D828</f>
        <v>0</v>
      </c>
      <c r="F826" s="1" t="str">
        <f ca="1">判定処理!R828</f>
        <v>-</v>
      </c>
      <c r="G826" s="11" t="str">
        <f ca="1">判定処理!V828</f>
        <v>-</v>
      </c>
      <c r="H826" s="1">
        <f>判定処理!E828</f>
        <v>101</v>
      </c>
      <c r="I826" s="1">
        <f>判定処理!H828</f>
        <v>314</v>
      </c>
      <c r="J826" s="3">
        <f>判定処理!I828</f>
        <v>0</v>
      </c>
      <c r="K826" s="3">
        <f>判定処理!L828</f>
        <v>0.99930555555555556</v>
      </c>
    </row>
    <row r="827" spans="1:11" x14ac:dyDescent="0.7">
      <c r="A827" s="1" t="str">
        <f ca="1">判定処理!Q829</f>
        <v>×</v>
      </c>
      <c r="B827" s="1" t="str">
        <f>判定処理!A829</f>
        <v>No.0826</v>
      </c>
      <c r="C827" s="1">
        <f>判定処理!C829</f>
        <v>1</v>
      </c>
      <c r="D827" s="1" t="str">
        <f>判定処理!B829</f>
        <v>日本海側の船上</v>
      </c>
      <c r="E827" s="1">
        <f>判定処理!D829</f>
        <v>0</v>
      </c>
      <c r="F827" s="1" t="str">
        <f ca="1">判定処理!R829</f>
        <v>-</v>
      </c>
      <c r="G827" s="11" t="str">
        <f ca="1">判定処理!V829</f>
        <v>-</v>
      </c>
      <c r="H827" s="1">
        <f>判定処理!E829</f>
        <v>315</v>
      </c>
      <c r="I827" s="1">
        <f>判定処理!H829</f>
        <v>514</v>
      </c>
      <c r="J827" s="3">
        <f>判定処理!I829</f>
        <v>0</v>
      </c>
      <c r="K827" s="3">
        <f>判定処理!L829</f>
        <v>0.99930555555555556</v>
      </c>
    </row>
    <row r="828" spans="1:11" x14ac:dyDescent="0.7">
      <c r="A828" s="1" t="str">
        <f ca="1">判定処理!Q830</f>
        <v>×</v>
      </c>
      <c r="B828" s="1" t="str">
        <f>判定処理!A830</f>
        <v>No.0827</v>
      </c>
      <c r="C828" s="1">
        <f>判定処理!C830</f>
        <v>3</v>
      </c>
      <c r="D828" s="1" t="str">
        <f>判定処理!B830</f>
        <v>日本海側の船上</v>
      </c>
      <c r="E828" s="1">
        <f>判定処理!D830</f>
        <v>0</v>
      </c>
      <c r="F828" s="1" t="str">
        <f ca="1">判定処理!R830</f>
        <v>-</v>
      </c>
      <c r="G828" s="11" t="str">
        <f ca="1">判定処理!V830</f>
        <v>-</v>
      </c>
      <c r="H828" s="1">
        <f>判定処理!E830</f>
        <v>515</v>
      </c>
      <c r="I828" s="1">
        <f>判定処理!H830</f>
        <v>714</v>
      </c>
      <c r="J828" s="3">
        <f>判定処理!I830</f>
        <v>0</v>
      </c>
      <c r="K828" s="3">
        <f>判定処理!L830</f>
        <v>0.99930555555555556</v>
      </c>
    </row>
    <row r="829" spans="1:11" x14ac:dyDescent="0.7">
      <c r="A829" s="1" t="str">
        <f ca="1">判定処理!Q831</f>
        <v>×</v>
      </c>
      <c r="B829" s="1" t="str">
        <f>判定処理!A831</f>
        <v>No.0828</v>
      </c>
      <c r="C829" s="1">
        <f>判定処理!C831</f>
        <v>3</v>
      </c>
      <c r="D829" s="1" t="str">
        <f>判定処理!B831</f>
        <v>日本海側の船上</v>
      </c>
      <c r="E829" s="1">
        <f>判定処理!D831</f>
        <v>0</v>
      </c>
      <c r="F829" s="1" t="str">
        <f ca="1">判定処理!R831</f>
        <v>-</v>
      </c>
      <c r="G829" s="11" t="str">
        <f ca="1">判定処理!V831</f>
        <v>-</v>
      </c>
      <c r="H829" s="1">
        <f>判定処理!E831</f>
        <v>715</v>
      </c>
      <c r="I829" s="1">
        <f>判定処理!H831</f>
        <v>914</v>
      </c>
      <c r="J829" s="3">
        <f>判定処理!I831</f>
        <v>0</v>
      </c>
      <c r="K829" s="3">
        <f>判定処理!L831</f>
        <v>0.99930555555555556</v>
      </c>
    </row>
    <row r="830" spans="1:11" x14ac:dyDescent="0.7">
      <c r="A830" s="1" t="str">
        <f ca="1">判定処理!Q832</f>
        <v>◎</v>
      </c>
      <c r="B830" s="1" t="str">
        <f>判定処理!A832</f>
        <v>No.0829</v>
      </c>
      <c r="C830" s="1">
        <f>判定処理!C832</f>
        <v>3</v>
      </c>
      <c r="D830" s="1" t="str">
        <f>判定処理!B832</f>
        <v>日本海側の船上</v>
      </c>
      <c r="E830" s="1">
        <f>判定処理!D832</f>
        <v>0</v>
      </c>
      <c r="F830" s="1">
        <f ca="1">判定処理!R832</f>
        <v>47</v>
      </c>
      <c r="G830" s="11" t="str">
        <f ca="1">判定処理!V832</f>
        <v>いつでも</v>
      </c>
      <c r="H830" s="1">
        <f>判定処理!E832</f>
        <v>915</v>
      </c>
      <c r="I830" s="1">
        <f>判定処理!H832</f>
        <v>1114</v>
      </c>
      <c r="J830" s="3">
        <f>判定処理!I832</f>
        <v>0</v>
      </c>
      <c r="K830" s="3">
        <f>判定処理!L832</f>
        <v>0.99930555555555556</v>
      </c>
    </row>
    <row r="831" spans="1:11" x14ac:dyDescent="0.7">
      <c r="A831" s="1" t="str">
        <f ca="1">判定処理!Q833</f>
        <v>×</v>
      </c>
      <c r="B831" s="1" t="str">
        <f>判定処理!A833</f>
        <v>No.0830</v>
      </c>
      <c r="C831" s="1">
        <f>判定処理!C833</f>
        <v>3</v>
      </c>
      <c r="D831" s="1" t="str">
        <f>判定処理!B833</f>
        <v>日本海側の船上</v>
      </c>
      <c r="E831" s="1">
        <f>判定処理!D833</f>
        <v>0</v>
      </c>
      <c r="F831" s="1" t="str">
        <f ca="1">判定処理!R833</f>
        <v>-</v>
      </c>
      <c r="G831" s="11" t="str">
        <f ca="1">判定処理!V833</f>
        <v>-</v>
      </c>
      <c r="H831" s="1">
        <f>判定処理!E833</f>
        <v>1115</v>
      </c>
      <c r="I831" s="1">
        <f>判定処理!H833</f>
        <v>1231</v>
      </c>
      <c r="J831" s="3">
        <f>判定処理!I833</f>
        <v>0</v>
      </c>
      <c r="K831" s="3">
        <f>判定処理!L833</f>
        <v>0.99930555555555556</v>
      </c>
    </row>
    <row r="832" spans="1:11" x14ac:dyDescent="0.7">
      <c r="A832" s="1" t="str">
        <f ca="1">判定処理!Q834</f>
        <v>×</v>
      </c>
      <c r="B832" s="1" t="str">
        <f>判定処理!A834</f>
        <v>No.0831</v>
      </c>
      <c r="C832" s="1">
        <f>判定処理!C834</f>
        <v>3</v>
      </c>
      <c r="D832" s="1" t="str">
        <f>判定処理!B834</f>
        <v>日本海側の船上</v>
      </c>
      <c r="E832" s="1">
        <f>判定処理!D834</f>
        <v>0</v>
      </c>
      <c r="F832" s="1" t="str">
        <f ca="1">判定処理!R834</f>
        <v>-</v>
      </c>
      <c r="G832" s="11" t="str">
        <f ca="1">判定処理!V834</f>
        <v>-</v>
      </c>
      <c r="H832" s="1">
        <f>判定処理!E834</f>
        <v>101</v>
      </c>
      <c r="I832" s="1">
        <f>判定処理!H834</f>
        <v>314</v>
      </c>
      <c r="J832" s="3">
        <f>判定処理!I834</f>
        <v>0</v>
      </c>
      <c r="K832" s="3">
        <f>判定処理!L834</f>
        <v>0.99930555555555556</v>
      </c>
    </row>
    <row r="833" spans="1:11" x14ac:dyDescent="0.7">
      <c r="A833" s="1" t="str">
        <f ca="1">判定処理!Q835</f>
        <v>×</v>
      </c>
      <c r="B833" s="1" t="str">
        <f>判定処理!A835</f>
        <v>No.0832</v>
      </c>
      <c r="C833" s="1">
        <f>判定処理!C835</f>
        <v>1</v>
      </c>
      <c r="D833" s="1" t="str">
        <f>判定処理!B835</f>
        <v>日本海側の船上</v>
      </c>
      <c r="E833" s="1">
        <f>判定処理!D835</f>
        <v>0</v>
      </c>
      <c r="F833" s="1" t="str">
        <f ca="1">判定処理!R835</f>
        <v>-</v>
      </c>
      <c r="G833" s="11" t="str">
        <f ca="1">判定処理!V835</f>
        <v>-</v>
      </c>
      <c r="H833" s="1">
        <f>判定処理!E835</f>
        <v>315</v>
      </c>
      <c r="I833" s="1">
        <f>判定処理!H835</f>
        <v>514</v>
      </c>
      <c r="J833" s="3">
        <f>判定処理!I835</f>
        <v>0</v>
      </c>
      <c r="K833" s="3">
        <f>判定処理!L835</f>
        <v>0.99930555555555556</v>
      </c>
    </row>
    <row r="834" spans="1:11" x14ac:dyDescent="0.7">
      <c r="A834" s="1" t="str">
        <f ca="1">判定処理!Q836</f>
        <v>×</v>
      </c>
      <c r="B834" s="1" t="str">
        <f>判定処理!A836</f>
        <v>No.0833</v>
      </c>
      <c r="C834" s="1">
        <f>判定処理!C836</f>
        <v>3</v>
      </c>
      <c r="D834" s="1" t="str">
        <f>判定処理!B836</f>
        <v>日本海側の船上</v>
      </c>
      <c r="E834" s="1">
        <f>判定処理!D836</f>
        <v>0</v>
      </c>
      <c r="F834" s="1" t="str">
        <f ca="1">判定処理!R836</f>
        <v>-</v>
      </c>
      <c r="G834" s="11" t="str">
        <f ca="1">判定処理!V836</f>
        <v>-</v>
      </c>
      <c r="H834" s="1">
        <f>判定処理!E836</f>
        <v>515</v>
      </c>
      <c r="I834" s="1">
        <f>判定処理!H836</f>
        <v>714</v>
      </c>
      <c r="J834" s="3">
        <f>判定処理!I836</f>
        <v>0</v>
      </c>
      <c r="K834" s="3">
        <f>判定処理!L836</f>
        <v>0.99930555555555556</v>
      </c>
    </row>
    <row r="835" spans="1:11" x14ac:dyDescent="0.7">
      <c r="A835" s="1" t="str">
        <f ca="1">判定処理!Q837</f>
        <v>×</v>
      </c>
      <c r="B835" s="1" t="str">
        <f>判定処理!A837</f>
        <v>No.0834</v>
      </c>
      <c r="C835" s="1">
        <f>判定処理!C837</f>
        <v>3</v>
      </c>
      <c r="D835" s="1" t="str">
        <f>判定処理!B837</f>
        <v>太平洋側の船上</v>
      </c>
      <c r="E835" s="1">
        <f>判定処理!D837</f>
        <v>0</v>
      </c>
      <c r="F835" s="1" t="str">
        <f ca="1">判定処理!R837</f>
        <v>-</v>
      </c>
      <c r="G835" s="11" t="str">
        <f ca="1">判定処理!V837</f>
        <v>-</v>
      </c>
      <c r="H835" s="1">
        <f>判定処理!E837</f>
        <v>715</v>
      </c>
      <c r="I835" s="1">
        <f>判定処理!H837</f>
        <v>914</v>
      </c>
      <c r="J835" s="3">
        <f>判定処理!I837</f>
        <v>0</v>
      </c>
      <c r="K835" s="3">
        <f>判定処理!L837</f>
        <v>0.99930555555555556</v>
      </c>
    </row>
    <row r="836" spans="1:11" x14ac:dyDescent="0.7">
      <c r="A836" s="1" t="str">
        <f ca="1">判定処理!Q838</f>
        <v>◎</v>
      </c>
      <c r="B836" s="1" t="str">
        <f>判定処理!A838</f>
        <v>No.0835</v>
      </c>
      <c r="C836" s="1">
        <f>判定処理!C838</f>
        <v>3</v>
      </c>
      <c r="D836" s="1" t="str">
        <f>判定処理!B838</f>
        <v>太平洋側の船上</v>
      </c>
      <c r="E836" s="1">
        <f>判定処理!D838</f>
        <v>0</v>
      </c>
      <c r="F836" s="1">
        <f ca="1">判定処理!R838</f>
        <v>47</v>
      </c>
      <c r="G836" s="11" t="str">
        <f ca="1">判定処理!V838</f>
        <v>いつでも</v>
      </c>
      <c r="H836" s="1">
        <f>判定処理!E838</f>
        <v>915</v>
      </c>
      <c r="I836" s="1">
        <f>判定処理!H838</f>
        <v>1114</v>
      </c>
      <c r="J836" s="3">
        <f>判定処理!I838</f>
        <v>0</v>
      </c>
      <c r="K836" s="3">
        <f>判定処理!L838</f>
        <v>0.99930555555555556</v>
      </c>
    </row>
    <row r="837" spans="1:11" x14ac:dyDescent="0.7">
      <c r="A837" s="1" t="str">
        <f ca="1">判定処理!Q839</f>
        <v>×</v>
      </c>
      <c r="B837" s="1" t="str">
        <f>判定処理!A839</f>
        <v>No.0836</v>
      </c>
      <c r="C837" s="1">
        <f>判定処理!C839</f>
        <v>3</v>
      </c>
      <c r="D837" s="1" t="str">
        <f>判定処理!B839</f>
        <v>太平洋側の船上</v>
      </c>
      <c r="E837" s="1">
        <f>判定処理!D839</f>
        <v>0</v>
      </c>
      <c r="F837" s="1" t="str">
        <f ca="1">判定処理!R839</f>
        <v>-</v>
      </c>
      <c r="G837" s="11" t="str">
        <f ca="1">判定処理!V839</f>
        <v>-</v>
      </c>
      <c r="H837" s="1">
        <f>判定処理!E839</f>
        <v>1115</v>
      </c>
      <c r="I837" s="1">
        <f>判定処理!H839</f>
        <v>1231</v>
      </c>
      <c r="J837" s="3">
        <f>判定処理!I839</f>
        <v>0</v>
      </c>
      <c r="K837" s="3">
        <f>判定処理!L839</f>
        <v>0.99930555555555556</v>
      </c>
    </row>
    <row r="838" spans="1:11" x14ac:dyDescent="0.7">
      <c r="A838" s="1" t="str">
        <f ca="1">判定処理!Q840</f>
        <v>×</v>
      </c>
      <c r="B838" s="1" t="str">
        <f>判定処理!A840</f>
        <v>No.0837</v>
      </c>
      <c r="C838" s="1">
        <f>判定処理!C840</f>
        <v>3</v>
      </c>
      <c r="D838" s="1" t="str">
        <f>判定処理!B840</f>
        <v>太平洋側の船上</v>
      </c>
      <c r="E838" s="1">
        <f>判定処理!D840</f>
        <v>0</v>
      </c>
      <c r="F838" s="1" t="str">
        <f ca="1">判定処理!R840</f>
        <v>-</v>
      </c>
      <c r="G838" s="11" t="str">
        <f ca="1">判定処理!V840</f>
        <v>-</v>
      </c>
      <c r="H838" s="1">
        <f>判定処理!E840</f>
        <v>101</v>
      </c>
      <c r="I838" s="1">
        <f>判定処理!H840</f>
        <v>314</v>
      </c>
      <c r="J838" s="3">
        <f>判定処理!I840</f>
        <v>0</v>
      </c>
      <c r="K838" s="3">
        <f>判定処理!L840</f>
        <v>0.99930555555555556</v>
      </c>
    </row>
    <row r="839" spans="1:11" x14ac:dyDescent="0.7">
      <c r="A839" s="1" t="str">
        <f ca="1">判定処理!Q841</f>
        <v>×</v>
      </c>
      <c r="B839" s="1" t="str">
        <f>判定処理!A841</f>
        <v>No.0838</v>
      </c>
      <c r="C839" s="1">
        <f>判定処理!C841</f>
        <v>3</v>
      </c>
      <c r="D839" s="1" t="str">
        <f>判定処理!B841</f>
        <v>太平洋側の船上</v>
      </c>
      <c r="E839" s="1">
        <f>判定処理!D841</f>
        <v>0</v>
      </c>
      <c r="F839" s="1" t="str">
        <f ca="1">判定処理!R841</f>
        <v>-</v>
      </c>
      <c r="G839" s="11" t="str">
        <f ca="1">判定処理!V841</f>
        <v>-</v>
      </c>
      <c r="H839" s="1">
        <f>判定処理!E841</f>
        <v>315</v>
      </c>
      <c r="I839" s="1">
        <f>判定処理!H841</f>
        <v>514</v>
      </c>
      <c r="J839" s="3">
        <f>判定処理!I841</f>
        <v>0</v>
      </c>
      <c r="K839" s="3">
        <f>判定処理!L841</f>
        <v>0.99930555555555556</v>
      </c>
    </row>
    <row r="840" spans="1:11" x14ac:dyDescent="0.7">
      <c r="A840" s="1" t="str">
        <f ca="1">判定処理!Q842</f>
        <v>×</v>
      </c>
      <c r="B840" s="1" t="str">
        <f>判定処理!A842</f>
        <v>No.0839</v>
      </c>
      <c r="C840" s="1">
        <f>判定処理!C842</f>
        <v>2</v>
      </c>
      <c r="D840" s="1" t="str">
        <f>判定処理!B842</f>
        <v>太平洋側の船上</v>
      </c>
      <c r="E840" s="1">
        <f>判定処理!D842</f>
        <v>0</v>
      </c>
      <c r="F840" s="1" t="str">
        <f ca="1">判定処理!R842</f>
        <v>-</v>
      </c>
      <c r="G840" s="11" t="str">
        <f ca="1">判定処理!V842</f>
        <v>-</v>
      </c>
      <c r="H840" s="1">
        <f>判定処理!E842</f>
        <v>515</v>
      </c>
      <c r="I840" s="1">
        <f>判定処理!H842</f>
        <v>714</v>
      </c>
      <c r="J840" s="3">
        <f>判定処理!I842</f>
        <v>0</v>
      </c>
      <c r="K840" s="3">
        <f>判定処理!L842</f>
        <v>0.99930555555555556</v>
      </c>
    </row>
    <row r="841" spans="1:11" x14ac:dyDescent="0.7">
      <c r="A841" s="1" t="str">
        <f ca="1">判定処理!Q843</f>
        <v>×</v>
      </c>
      <c r="B841" s="1" t="str">
        <f>判定処理!A843</f>
        <v>No.0840</v>
      </c>
      <c r="C841" s="1">
        <f>判定処理!C843</f>
        <v>3</v>
      </c>
      <c r="D841" s="1" t="str">
        <f>判定処理!B843</f>
        <v>太平洋側の船上</v>
      </c>
      <c r="E841" s="1">
        <f>判定処理!D843</f>
        <v>0</v>
      </c>
      <c r="F841" s="1" t="str">
        <f ca="1">判定処理!R843</f>
        <v>-</v>
      </c>
      <c r="G841" s="11" t="str">
        <f ca="1">判定処理!V843</f>
        <v>-</v>
      </c>
      <c r="H841" s="1">
        <f>判定処理!E843</f>
        <v>715</v>
      </c>
      <c r="I841" s="1">
        <f>判定処理!H843</f>
        <v>914</v>
      </c>
      <c r="J841" s="3">
        <f>判定処理!I843</f>
        <v>0</v>
      </c>
      <c r="K841" s="3">
        <f>判定処理!L843</f>
        <v>0.99930555555555556</v>
      </c>
    </row>
    <row r="842" spans="1:11" x14ac:dyDescent="0.7">
      <c r="A842" s="1" t="str">
        <f ca="1">判定処理!Q844</f>
        <v>◎</v>
      </c>
      <c r="B842" s="1" t="str">
        <f>判定処理!A844</f>
        <v>No.0841</v>
      </c>
      <c r="C842" s="1">
        <f>判定処理!C844</f>
        <v>3</v>
      </c>
      <c r="D842" s="1" t="str">
        <f>判定処理!B844</f>
        <v>太平洋側の船上</v>
      </c>
      <c r="E842" s="1">
        <f>判定処理!D844</f>
        <v>0</v>
      </c>
      <c r="F842" s="1">
        <f ca="1">判定処理!R844</f>
        <v>47</v>
      </c>
      <c r="G842" s="11" t="str">
        <f ca="1">判定処理!V844</f>
        <v>いつでも</v>
      </c>
      <c r="H842" s="1">
        <f>判定処理!E844</f>
        <v>915</v>
      </c>
      <c r="I842" s="1">
        <f>判定処理!H844</f>
        <v>1114</v>
      </c>
      <c r="J842" s="3">
        <f>判定処理!I844</f>
        <v>0</v>
      </c>
      <c r="K842" s="3">
        <f>判定処理!L844</f>
        <v>0.99930555555555556</v>
      </c>
    </row>
    <row r="843" spans="1:11" x14ac:dyDescent="0.7">
      <c r="A843" s="1" t="str">
        <f ca="1">判定処理!Q845</f>
        <v>×</v>
      </c>
      <c r="B843" s="1" t="str">
        <f>判定処理!A845</f>
        <v>No.0842</v>
      </c>
      <c r="C843" s="1">
        <f>判定処理!C845</f>
        <v>2</v>
      </c>
      <c r="D843" s="1" t="str">
        <f>判定処理!B845</f>
        <v>太平洋側の船上</v>
      </c>
      <c r="E843" s="1">
        <f>判定処理!D845</f>
        <v>0</v>
      </c>
      <c r="F843" s="1" t="str">
        <f ca="1">判定処理!R845</f>
        <v>-</v>
      </c>
      <c r="G843" s="11" t="str">
        <f ca="1">判定処理!V845</f>
        <v>-</v>
      </c>
      <c r="H843" s="1">
        <f>判定処理!E845</f>
        <v>101</v>
      </c>
      <c r="I843" s="1">
        <f>判定処理!H845</f>
        <v>210</v>
      </c>
      <c r="J843" s="3">
        <f>判定処理!I845</f>
        <v>0</v>
      </c>
      <c r="K843" s="3">
        <f>判定処理!L845</f>
        <v>0.99930555555555556</v>
      </c>
    </row>
    <row r="844" spans="1:11" x14ac:dyDescent="0.7">
      <c r="A844" s="1" t="str">
        <f ca="1">判定処理!Q846</f>
        <v>×</v>
      </c>
      <c r="B844" s="1" t="str">
        <f>判定処理!A846</f>
        <v>No.0843</v>
      </c>
      <c r="C844" s="1">
        <f>判定処理!C846</f>
        <v>2</v>
      </c>
      <c r="D844" s="1" t="str">
        <f>判定処理!B846</f>
        <v>太平洋側の南の島</v>
      </c>
      <c r="E844" s="1">
        <f>判定処理!D846</f>
        <v>0</v>
      </c>
      <c r="F844" s="1" t="str">
        <f ca="1">判定処理!R846</f>
        <v>-</v>
      </c>
      <c r="G844" s="11" t="str">
        <f ca="1">判定処理!V846</f>
        <v>-</v>
      </c>
      <c r="H844" s="1">
        <f>判定処理!E846</f>
        <v>211</v>
      </c>
      <c r="I844" s="1">
        <f>判定処理!H846</f>
        <v>320</v>
      </c>
      <c r="J844" s="3">
        <f>判定処理!I846</f>
        <v>0</v>
      </c>
      <c r="K844" s="3">
        <f>判定処理!L846</f>
        <v>0.99930555555555556</v>
      </c>
    </row>
    <row r="845" spans="1:11" x14ac:dyDescent="0.7">
      <c r="A845" s="1" t="str">
        <f ca="1">判定処理!Q847</f>
        <v>×</v>
      </c>
      <c r="B845" s="1" t="str">
        <f>判定処理!A847</f>
        <v>No.0844</v>
      </c>
      <c r="C845" s="1">
        <f>判定処理!C847</f>
        <v>2</v>
      </c>
      <c r="D845" s="1" t="str">
        <f>判定処理!B847</f>
        <v>日本海側の船上</v>
      </c>
      <c r="E845" s="1">
        <f>判定処理!D847</f>
        <v>0</v>
      </c>
      <c r="F845" s="1" t="str">
        <f ca="1">判定処理!R847</f>
        <v>-</v>
      </c>
      <c r="G845" s="11" t="str">
        <f ca="1">判定処理!V847</f>
        <v>-</v>
      </c>
      <c r="H845" s="1">
        <f>判定処理!E847</f>
        <v>321</v>
      </c>
      <c r="I845" s="1">
        <f>判定処理!H847</f>
        <v>430</v>
      </c>
      <c r="J845" s="3">
        <f>判定処理!I847</f>
        <v>0</v>
      </c>
      <c r="K845" s="3">
        <f>判定処理!L847</f>
        <v>0.99930555555555556</v>
      </c>
    </row>
    <row r="846" spans="1:11" x14ac:dyDescent="0.7">
      <c r="A846" s="1" t="str">
        <f ca="1">判定処理!Q848</f>
        <v>×</v>
      </c>
      <c r="B846" s="1" t="str">
        <f>判定処理!A848</f>
        <v>No.0845</v>
      </c>
      <c r="C846" s="1">
        <f>判定処理!C848</f>
        <v>4</v>
      </c>
      <c r="D846" s="1" t="str">
        <f>判定処理!B848</f>
        <v>日本海側の岩場</v>
      </c>
      <c r="E846" s="1">
        <f>判定処理!D848</f>
        <v>0</v>
      </c>
      <c r="F846" s="1" t="str">
        <f ca="1">判定処理!R848</f>
        <v>-</v>
      </c>
      <c r="G846" s="11" t="str">
        <f ca="1">判定処理!V848</f>
        <v>-</v>
      </c>
      <c r="H846" s="1">
        <f>判定処理!E848</f>
        <v>501</v>
      </c>
      <c r="I846" s="1">
        <f>判定処理!H848</f>
        <v>630</v>
      </c>
      <c r="J846" s="3">
        <f>判定処理!I848</f>
        <v>0</v>
      </c>
      <c r="K846" s="3">
        <f>判定処理!L848</f>
        <v>0.99930555555555556</v>
      </c>
    </row>
    <row r="847" spans="1:11" x14ac:dyDescent="0.7">
      <c r="A847" s="1" t="str">
        <f ca="1">判定処理!Q849</f>
        <v>×</v>
      </c>
      <c r="B847" s="1" t="str">
        <f>判定処理!A849</f>
        <v>No.0846</v>
      </c>
      <c r="C847" s="1">
        <f>判定処理!C849</f>
        <v>2</v>
      </c>
      <c r="D847" s="1" t="str">
        <f>判定処理!B849</f>
        <v>森の渓流</v>
      </c>
      <c r="E847" s="1">
        <f>判定処理!D849</f>
        <v>0</v>
      </c>
      <c r="F847" s="1" t="str">
        <f ca="1">判定処理!R849</f>
        <v>-</v>
      </c>
      <c r="G847" s="11" t="str">
        <f ca="1">判定処理!V849</f>
        <v>-</v>
      </c>
      <c r="H847" s="1">
        <f>判定処理!E849</f>
        <v>611</v>
      </c>
      <c r="I847" s="1">
        <f>判定処理!H849</f>
        <v>720</v>
      </c>
      <c r="J847" s="3">
        <f>判定処理!I849</f>
        <v>0</v>
      </c>
      <c r="K847" s="3">
        <f>判定処理!L849</f>
        <v>0.99930555555555556</v>
      </c>
    </row>
    <row r="848" spans="1:11" x14ac:dyDescent="0.7">
      <c r="A848" s="1" t="str">
        <f ca="1">判定処理!Q850</f>
        <v>×</v>
      </c>
      <c r="B848" s="1" t="str">
        <f>判定処理!A850</f>
        <v>No.0847</v>
      </c>
      <c r="C848" s="1">
        <f>判定処理!C850</f>
        <v>2</v>
      </c>
      <c r="D848" s="1" t="str">
        <f>判定処理!B850</f>
        <v>太平洋側の船上</v>
      </c>
      <c r="E848" s="1">
        <f>判定処理!D850</f>
        <v>0</v>
      </c>
      <c r="F848" s="1" t="str">
        <f ca="1">判定処理!R850</f>
        <v>-</v>
      </c>
      <c r="G848" s="11" t="str">
        <f ca="1">判定処理!V850</f>
        <v>-</v>
      </c>
      <c r="H848" s="1">
        <f>判定処理!E850</f>
        <v>721</v>
      </c>
      <c r="I848" s="1">
        <f>判定処理!H850</f>
        <v>831</v>
      </c>
      <c r="J848" s="3">
        <f>判定処理!I850</f>
        <v>0</v>
      </c>
      <c r="K848" s="3">
        <f>判定処理!L850</f>
        <v>0.99930555555555556</v>
      </c>
    </row>
    <row r="849" spans="1:11" x14ac:dyDescent="0.7">
      <c r="A849" s="1" t="str">
        <f ca="1">判定処理!Q851</f>
        <v>◎</v>
      </c>
      <c r="B849" s="1" t="str">
        <f>判定処理!A851</f>
        <v>No.0848</v>
      </c>
      <c r="C849" s="1">
        <f>判定処理!C851</f>
        <v>2</v>
      </c>
      <c r="D849" s="1" t="str">
        <f>判定処理!B851</f>
        <v>太平洋側の南の島</v>
      </c>
      <c r="E849" s="1">
        <f>判定処理!D851</f>
        <v>0</v>
      </c>
      <c r="F849" s="1">
        <f ca="1">判定処理!R851</f>
        <v>12</v>
      </c>
      <c r="G849" s="11" t="str">
        <f ca="1">判定処理!V851</f>
        <v>いつでも</v>
      </c>
      <c r="H849" s="1">
        <f>判定処理!E851</f>
        <v>901</v>
      </c>
      <c r="I849" s="1">
        <f>判定処理!H851</f>
        <v>1010</v>
      </c>
      <c r="J849" s="3">
        <f>判定処理!I851</f>
        <v>0</v>
      </c>
      <c r="K849" s="3">
        <f>判定処理!L851</f>
        <v>0.99930555555555556</v>
      </c>
    </row>
    <row r="850" spans="1:11" x14ac:dyDescent="0.7">
      <c r="A850" s="1" t="str">
        <f ca="1">判定処理!Q852</f>
        <v>×</v>
      </c>
      <c r="B850" s="1" t="str">
        <f>判定処理!A852</f>
        <v>No.0849</v>
      </c>
      <c r="C850" s="1">
        <f>判定処理!C852</f>
        <v>2</v>
      </c>
      <c r="D850" s="1" t="str">
        <f>判定処理!B852</f>
        <v>日本海側の船上</v>
      </c>
      <c r="E850" s="1">
        <f>判定処理!D852</f>
        <v>0</v>
      </c>
      <c r="F850" s="1" t="str">
        <f ca="1">判定処理!R852</f>
        <v>-</v>
      </c>
      <c r="G850" s="11" t="str">
        <f ca="1">判定処理!V852</f>
        <v>-</v>
      </c>
      <c r="H850" s="1">
        <f>判定処理!E852</f>
        <v>1011</v>
      </c>
      <c r="I850" s="1">
        <f>判定処理!H852</f>
        <v>1120</v>
      </c>
      <c r="J850" s="3">
        <f>判定処理!I852</f>
        <v>0</v>
      </c>
      <c r="K850" s="3">
        <f>判定処理!L852</f>
        <v>0.99930555555555556</v>
      </c>
    </row>
    <row r="851" spans="1:11" x14ac:dyDescent="0.7">
      <c r="A851" s="1" t="str">
        <f ca="1">判定処理!Q853</f>
        <v>×</v>
      </c>
      <c r="B851" s="1" t="str">
        <f>判定処理!A853</f>
        <v>No.0850</v>
      </c>
      <c r="C851" s="1">
        <f>判定処理!C853</f>
        <v>2</v>
      </c>
      <c r="D851" s="1" t="str">
        <f>判定処理!B853</f>
        <v>日本海側の岩場</v>
      </c>
      <c r="E851" s="1">
        <f>判定処理!D853</f>
        <v>0</v>
      </c>
      <c r="F851" s="1" t="str">
        <f ca="1">判定処理!R853</f>
        <v>-</v>
      </c>
      <c r="G851" s="11" t="str">
        <f ca="1">判定処理!V853</f>
        <v>-</v>
      </c>
      <c r="H851" s="1">
        <f>判定処理!E853</f>
        <v>1121</v>
      </c>
      <c r="I851" s="1">
        <f>判定処理!H853</f>
        <v>1231</v>
      </c>
      <c r="J851" s="3">
        <f>判定処理!I853</f>
        <v>0</v>
      </c>
      <c r="K851" s="3">
        <f>判定処理!L853</f>
        <v>0.99930555555555556</v>
      </c>
    </row>
    <row r="852" spans="1:11" x14ac:dyDescent="0.7">
      <c r="A852" s="1" t="str">
        <f ca="1">判定処理!Q854</f>
        <v>×</v>
      </c>
      <c r="B852" s="1" t="str">
        <f>判定処理!A854</f>
        <v>No.0851</v>
      </c>
      <c r="C852" s="1">
        <f>判定処理!C854</f>
        <v>4</v>
      </c>
      <c r="D852" s="1" t="str">
        <f>判定処理!B854</f>
        <v>太平洋側の船上</v>
      </c>
      <c r="E852" s="1">
        <f>判定処理!D854</f>
        <v>0</v>
      </c>
      <c r="F852" s="1" t="str">
        <f ca="1">判定処理!R854</f>
        <v>-</v>
      </c>
      <c r="G852" s="11" t="str">
        <f ca="1">判定処理!V854</f>
        <v>-</v>
      </c>
      <c r="H852" s="1">
        <f>判定処理!E854</f>
        <v>101</v>
      </c>
      <c r="I852" s="1">
        <f>判定処理!H854</f>
        <v>210</v>
      </c>
      <c r="J852" s="3">
        <f>判定処理!I854</f>
        <v>0</v>
      </c>
      <c r="K852" s="3">
        <f>判定処理!L854</f>
        <v>0.99930555555555556</v>
      </c>
    </row>
    <row r="853" spans="1:11" x14ac:dyDescent="0.7">
      <c r="A853" s="1" t="str">
        <f ca="1">判定処理!Q855</f>
        <v>×</v>
      </c>
      <c r="B853" s="1" t="str">
        <f>判定処理!A855</f>
        <v>No.0852</v>
      </c>
      <c r="C853" s="1">
        <f>判定処理!C855</f>
        <v>4</v>
      </c>
      <c r="D853" s="1" t="str">
        <f>判定処理!B855</f>
        <v>太平洋側の南の島</v>
      </c>
      <c r="E853" s="1">
        <f>判定処理!D855</f>
        <v>0</v>
      </c>
      <c r="F853" s="1" t="str">
        <f ca="1">判定処理!R855</f>
        <v>-</v>
      </c>
      <c r="G853" s="11" t="str">
        <f ca="1">判定処理!V855</f>
        <v>-</v>
      </c>
      <c r="H853" s="1">
        <f>判定処理!E855</f>
        <v>211</v>
      </c>
      <c r="I853" s="1">
        <f>判定処理!H855</f>
        <v>320</v>
      </c>
      <c r="J853" s="3">
        <f>判定処理!I855</f>
        <v>0</v>
      </c>
      <c r="K853" s="3">
        <f>判定処理!L855</f>
        <v>0.99930555555555556</v>
      </c>
    </row>
    <row r="854" spans="1:11" x14ac:dyDescent="0.7">
      <c r="A854" s="1" t="str">
        <f ca="1">判定処理!Q856</f>
        <v>×</v>
      </c>
      <c r="B854" s="1" t="str">
        <f>判定処理!A856</f>
        <v>No.0853</v>
      </c>
      <c r="C854" s="1">
        <f>判定処理!C856</f>
        <v>4</v>
      </c>
      <c r="D854" s="1" t="str">
        <f>判定処理!B856</f>
        <v>日本海側の船上</v>
      </c>
      <c r="E854" s="1">
        <f>判定処理!D856</f>
        <v>0</v>
      </c>
      <c r="F854" s="1" t="str">
        <f ca="1">判定処理!R856</f>
        <v>-</v>
      </c>
      <c r="G854" s="11" t="str">
        <f ca="1">判定処理!V856</f>
        <v>-</v>
      </c>
      <c r="H854" s="1">
        <f>判定処理!E856</f>
        <v>321</v>
      </c>
      <c r="I854" s="1">
        <f>判定処理!H856</f>
        <v>430</v>
      </c>
      <c r="J854" s="3">
        <f>判定処理!I856</f>
        <v>0</v>
      </c>
      <c r="K854" s="3">
        <f>判定処理!L856</f>
        <v>0.99930555555555556</v>
      </c>
    </row>
    <row r="855" spans="1:11" x14ac:dyDescent="0.7">
      <c r="A855" s="1" t="str">
        <f ca="1">判定処理!Q857</f>
        <v>×</v>
      </c>
      <c r="B855" s="1" t="str">
        <f>判定処理!A857</f>
        <v>No.0854</v>
      </c>
      <c r="C855" s="1">
        <f>判定処理!C857</f>
        <v>4</v>
      </c>
      <c r="D855" s="1" t="str">
        <f>判定処理!B857</f>
        <v>日本海側の岩場</v>
      </c>
      <c r="E855" s="1">
        <f>判定処理!D857</f>
        <v>0</v>
      </c>
      <c r="F855" s="1" t="str">
        <f ca="1">判定処理!R857</f>
        <v>-</v>
      </c>
      <c r="G855" s="11" t="str">
        <f ca="1">判定処理!V857</f>
        <v>-</v>
      </c>
      <c r="H855" s="1">
        <f>判定処理!E857</f>
        <v>501</v>
      </c>
      <c r="I855" s="1">
        <f>判定処理!H857</f>
        <v>610</v>
      </c>
      <c r="J855" s="3">
        <f>判定処理!I857</f>
        <v>0</v>
      </c>
      <c r="K855" s="3">
        <f>判定処理!L857</f>
        <v>0.99930555555555556</v>
      </c>
    </row>
    <row r="856" spans="1:11" x14ac:dyDescent="0.7">
      <c r="A856" s="1" t="str">
        <f ca="1">判定処理!Q858</f>
        <v>×</v>
      </c>
      <c r="B856" s="1" t="str">
        <f>判定処理!A858</f>
        <v>No.0855</v>
      </c>
      <c r="C856" s="1">
        <f>判定処理!C858</f>
        <v>4</v>
      </c>
      <c r="D856" s="1" t="str">
        <f>判定処理!B858</f>
        <v>森の渓流</v>
      </c>
      <c r="E856" s="1">
        <f>判定処理!D858</f>
        <v>0</v>
      </c>
      <c r="F856" s="1" t="str">
        <f ca="1">判定処理!R858</f>
        <v>-</v>
      </c>
      <c r="G856" s="11" t="str">
        <f ca="1">判定処理!V858</f>
        <v>-</v>
      </c>
      <c r="H856" s="1">
        <f>判定処理!E858</f>
        <v>611</v>
      </c>
      <c r="I856" s="1">
        <f>判定処理!H858</f>
        <v>720</v>
      </c>
      <c r="J856" s="3">
        <f>判定処理!I858</f>
        <v>0</v>
      </c>
      <c r="K856" s="3">
        <f>判定処理!L858</f>
        <v>0.99930555555555556</v>
      </c>
    </row>
    <row r="857" spans="1:11" x14ac:dyDescent="0.7">
      <c r="A857" s="1" t="str">
        <f ca="1">判定処理!Q859</f>
        <v>×</v>
      </c>
      <c r="B857" s="1" t="str">
        <f>判定処理!A859</f>
        <v>No.0856</v>
      </c>
      <c r="C857" s="1">
        <f>判定処理!C859</f>
        <v>4</v>
      </c>
      <c r="D857" s="1" t="str">
        <f>判定処理!B859</f>
        <v>太平洋側の船上</v>
      </c>
      <c r="E857" s="1">
        <f>判定処理!D859</f>
        <v>0</v>
      </c>
      <c r="F857" s="1" t="str">
        <f ca="1">判定処理!R859</f>
        <v>-</v>
      </c>
      <c r="G857" s="11" t="str">
        <f ca="1">判定処理!V859</f>
        <v>-</v>
      </c>
      <c r="H857" s="1">
        <f>判定処理!E859</f>
        <v>721</v>
      </c>
      <c r="I857" s="1">
        <f>判定処理!H859</f>
        <v>831</v>
      </c>
      <c r="J857" s="3">
        <f>判定処理!I859</f>
        <v>0</v>
      </c>
      <c r="K857" s="3">
        <f>判定処理!L859</f>
        <v>0.99930555555555556</v>
      </c>
    </row>
    <row r="858" spans="1:11" x14ac:dyDescent="0.7">
      <c r="A858" s="1" t="str">
        <f ca="1">判定処理!Q860</f>
        <v>◎</v>
      </c>
      <c r="B858" s="1" t="str">
        <f>判定処理!A860</f>
        <v>No.0857</v>
      </c>
      <c r="C858" s="1">
        <f>判定処理!C860</f>
        <v>4</v>
      </c>
      <c r="D858" s="1" t="str">
        <f>判定処理!B860</f>
        <v>太平洋側の南の島</v>
      </c>
      <c r="E858" s="1">
        <f>判定処理!D860</f>
        <v>0</v>
      </c>
      <c r="F858" s="1">
        <f ca="1">判定処理!R860</f>
        <v>12</v>
      </c>
      <c r="G858" s="11" t="str">
        <f ca="1">判定処理!V860</f>
        <v>いつでも</v>
      </c>
      <c r="H858" s="1">
        <f>判定処理!E860</f>
        <v>901</v>
      </c>
      <c r="I858" s="1">
        <f>判定処理!H860</f>
        <v>1010</v>
      </c>
      <c r="J858" s="3">
        <f>判定処理!I860</f>
        <v>0</v>
      </c>
      <c r="K858" s="3">
        <f>判定処理!L860</f>
        <v>0.99930555555555556</v>
      </c>
    </row>
    <row r="859" spans="1:11" x14ac:dyDescent="0.7">
      <c r="A859" s="1" t="str">
        <f ca="1">判定処理!Q861</f>
        <v>×</v>
      </c>
      <c r="B859" s="1" t="str">
        <f>判定処理!A861</f>
        <v>No.0858</v>
      </c>
      <c r="C859" s="1">
        <f>判定処理!C861</f>
        <v>4</v>
      </c>
      <c r="D859" s="1" t="str">
        <f>判定処理!B861</f>
        <v>日本海側の船上</v>
      </c>
      <c r="E859" s="1">
        <f>判定処理!D861</f>
        <v>0</v>
      </c>
      <c r="F859" s="1" t="str">
        <f ca="1">判定処理!R861</f>
        <v>-</v>
      </c>
      <c r="G859" s="11" t="str">
        <f ca="1">判定処理!V861</f>
        <v>-</v>
      </c>
      <c r="H859" s="1">
        <f>判定処理!E861</f>
        <v>1011</v>
      </c>
      <c r="I859" s="1">
        <f>判定処理!H861</f>
        <v>1120</v>
      </c>
      <c r="J859" s="3">
        <f>判定処理!I861</f>
        <v>0</v>
      </c>
      <c r="K859" s="3">
        <f>判定処理!L861</f>
        <v>0.99930555555555556</v>
      </c>
    </row>
    <row r="860" spans="1:11" x14ac:dyDescent="0.7">
      <c r="A860" s="1" t="str">
        <f ca="1">判定処理!Q862</f>
        <v>×</v>
      </c>
      <c r="B860" s="1" t="str">
        <f>判定処理!A862</f>
        <v>No.0859</v>
      </c>
      <c r="C860" s="1">
        <f>判定処理!C862</f>
        <v>4</v>
      </c>
      <c r="D860" s="1" t="str">
        <f>判定処理!B862</f>
        <v>日本海側の岩場</v>
      </c>
      <c r="E860" s="1">
        <f>判定処理!D862</f>
        <v>0</v>
      </c>
      <c r="F860" s="1" t="str">
        <f ca="1">判定処理!R862</f>
        <v>-</v>
      </c>
      <c r="G860" s="11" t="str">
        <f ca="1">判定処理!V862</f>
        <v>-</v>
      </c>
      <c r="H860" s="1">
        <f>判定処理!E862</f>
        <v>1121</v>
      </c>
      <c r="I860" s="1">
        <f>判定処理!H862</f>
        <v>1231</v>
      </c>
      <c r="J860" s="3">
        <f>判定処理!I862</f>
        <v>0</v>
      </c>
      <c r="K860" s="3">
        <f>判定処理!L862</f>
        <v>0.99930555555555556</v>
      </c>
    </row>
    <row r="861" spans="1:11" x14ac:dyDescent="0.7">
      <c r="A861" s="1" t="str">
        <f ca="1">判定処理!Q863</f>
        <v>×</v>
      </c>
      <c r="B861" s="1" t="str">
        <f>判定処理!A863</f>
        <v>No.0860</v>
      </c>
      <c r="C861" s="1">
        <f>判定処理!C863</f>
        <v>2</v>
      </c>
      <c r="D861" s="1" t="str">
        <f>判定処理!B863</f>
        <v>森の渓流</v>
      </c>
      <c r="E861" s="1">
        <f>判定処理!D863</f>
        <v>0</v>
      </c>
      <c r="F861" s="1" t="str">
        <f ca="1">判定処理!R863</f>
        <v>-</v>
      </c>
      <c r="G861" s="11" t="str">
        <f ca="1">判定処理!V863</f>
        <v>-</v>
      </c>
      <c r="H861" s="1">
        <f>判定処理!E863</f>
        <v>1224</v>
      </c>
      <c r="I861" s="1">
        <f>判定処理!H863</f>
        <v>1225</v>
      </c>
      <c r="J861" s="3">
        <f>判定処理!I863</f>
        <v>0</v>
      </c>
      <c r="K861" s="3">
        <f>判定処理!L863</f>
        <v>0.99930555555555556</v>
      </c>
    </row>
    <row r="862" spans="1:11" x14ac:dyDescent="0.7">
      <c r="A862" s="1" t="str">
        <f ca="1">判定処理!Q864</f>
        <v>◎</v>
      </c>
      <c r="B862" s="1" t="str">
        <f>判定処理!A864</f>
        <v>No.0861</v>
      </c>
      <c r="C862" s="1">
        <f>判定処理!C864</f>
        <v>1</v>
      </c>
      <c r="D862" s="1" t="str">
        <f>判定処理!B864</f>
        <v>森の渓流</v>
      </c>
      <c r="E862" s="1">
        <f>判定処理!D864</f>
        <v>0</v>
      </c>
      <c r="F862" s="1">
        <f ca="1">判定処理!R864</f>
        <v>94</v>
      </c>
      <c r="G862" s="11" t="str">
        <f ca="1">判定処理!V864</f>
        <v>いつでも</v>
      </c>
      <c r="H862" s="1">
        <f>判定処理!E864</f>
        <v>101</v>
      </c>
      <c r="I862" s="1">
        <f>判定処理!H864</f>
        <v>1231</v>
      </c>
      <c r="J862" s="3">
        <f>判定処理!I864</f>
        <v>0</v>
      </c>
      <c r="K862" s="3">
        <f>判定処理!L864</f>
        <v>0.99930555555555556</v>
      </c>
    </row>
    <row r="863" spans="1:11" x14ac:dyDescent="0.7">
      <c r="A863" s="1" t="str">
        <f ca="1">判定処理!Q865</f>
        <v>◎</v>
      </c>
      <c r="B863" s="1" t="str">
        <f>判定処理!A865</f>
        <v>No.0862</v>
      </c>
      <c r="C863" s="1">
        <f>判定処理!C865</f>
        <v>5</v>
      </c>
      <c r="D863" s="1" t="str">
        <f>判定処理!B865</f>
        <v>太平洋側の船上</v>
      </c>
      <c r="E863" s="1">
        <f>判定処理!D865</f>
        <v>0</v>
      </c>
      <c r="F863" s="1">
        <f ca="1">判定処理!R865</f>
        <v>94</v>
      </c>
      <c r="G863" s="11" t="str">
        <f ca="1">判定処理!V865</f>
        <v>いつでも</v>
      </c>
      <c r="H863" s="1">
        <f>判定処理!E865</f>
        <v>101</v>
      </c>
      <c r="I863" s="1">
        <f>判定処理!H865</f>
        <v>1231</v>
      </c>
      <c r="J863" s="3">
        <f>判定処理!I865</f>
        <v>0</v>
      </c>
      <c r="K863" s="3">
        <f>判定処理!L865</f>
        <v>0.99930555555555556</v>
      </c>
    </row>
    <row r="864" spans="1:11" x14ac:dyDescent="0.7">
      <c r="A864" s="1" t="str">
        <f ca="1">判定処理!Q866</f>
        <v>◎</v>
      </c>
      <c r="B864" s="1" t="str">
        <f>判定処理!A866</f>
        <v>No.0863</v>
      </c>
      <c r="C864" s="1">
        <f>判定処理!C866</f>
        <v>1</v>
      </c>
      <c r="D864" s="1" t="str">
        <f>判定処理!B866</f>
        <v>太平洋側の南の島</v>
      </c>
      <c r="E864" s="1">
        <f>判定処理!D866</f>
        <v>0</v>
      </c>
      <c r="F864" s="1">
        <f ca="1">判定処理!R866</f>
        <v>94</v>
      </c>
      <c r="G864" s="11" t="str">
        <f ca="1">判定処理!V866</f>
        <v>いつでも</v>
      </c>
      <c r="H864" s="1">
        <f>判定処理!E866</f>
        <v>101</v>
      </c>
      <c r="I864" s="1">
        <f>判定処理!H866</f>
        <v>1231</v>
      </c>
      <c r="J864" s="3">
        <f>判定処理!I866</f>
        <v>0</v>
      </c>
      <c r="K864" s="3">
        <f>判定処理!L866</f>
        <v>0.99930555555555556</v>
      </c>
    </row>
    <row r="865" spans="1:11" x14ac:dyDescent="0.7">
      <c r="A865" s="1" t="str">
        <f ca="1">判定処理!Q867</f>
        <v>◎</v>
      </c>
      <c r="B865" s="1" t="str">
        <f>判定処理!A867</f>
        <v>No.0864</v>
      </c>
      <c r="C865" s="1">
        <f>判定処理!C867</f>
        <v>1</v>
      </c>
      <c r="D865" s="1" t="str">
        <f>判定処理!B867</f>
        <v>日本海側の船上</v>
      </c>
      <c r="E865" s="1">
        <f>判定処理!D867</f>
        <v>0</v>
      </c>
      <c r="F865" s="1">
        <f ca="1">判定処理!R867</f>
        <v>94</v>
      </c>
      <c r="G865" s="11" t="str">
        <f ca="1">判定処理!V867</f>
        <v>いつでも</v>
      </c>
      <c r="H865" s="1">
        <f>判定処理!E867</f>
        <v>101</v>
      </c>
      <c r="I865" s="1">
        <f>判定処理!H867</f>
        <v>1231</v>
      </c>
      <c r="J865" s="3">
        <f>判定処理!I867</f>
        <v>0</v>
      </c>
      <c r="K865" s="3">
        <f>判定処理!L867</f>
        <v>0.99930555555555556</v>
      </c>
    </row>
    <row r="866" spans="1:11" x14ac:dyDescent="0.7">
      <c r="A866" s="1" t="str">
        <f ca="1">判定処理!Q868</f>
        <v>◎</v>
      </c>
      <c r="B866" s="1" t="str">
        <f>判定処理!A868</f>
        <v>No.0865</v>
      </c>
      <c r="C866" s="1">
        <f>判定処理!C868</f>
        <v>1</v>
      </c>
      <c r="D866" s="1" t="str">
        <f>判定処理!B868</f>
        <v>日本海側の岩場</v>
      </c>
      <c r="E866" s="1">
        <f>判定処理!D868</f>
        <v>0</v>
      </c>
      <c r="F866" s="1">
        <f ca="1">判定処理!R868</f>
        <v>94</v>
      </c>
      <c r="G866" s="11" t="str">
        <f ca="1">判定処理!V868</f>
        <v>いつでも</v>
      </c>
      <c r="H866" s="1">
        <f>判定処理!E868</f>
        <v>101</v>
      </c>
      <c r="I866" s="1">
        <f>判定処理!H868</f>
        <v>1231</v>
      </c>
      <c r="J866" s="3">
        <f>判定処理!I868</f>
        <v>0</v>
      </c>
      <c r="K866" s="3">
        <f>判定処理!L868</f>
        <v>0.99930555555555556</v>
      </c>
    </row>
    <row r="867" spans="1:11" x14ac:dyDescent="0.7">
      <c r="A867" s="1" t="str">
        <f ca="1">判定処理!Q869</f>
        <v>◎</v>
      </c>
      <c r="B867" s="1" t="str">
        <f>判定処理!A869</f>
        <v>No.0866</v>
      </c>
      <c r="C867" s="1">
        <f>判定処理!C869</f>
        <v>2</v>
      </c>
      <c r="D867" s="1" t="str">
        <f>判定処理!B869</f>
        <v>森の渓流</v>
      </c>
      <c r="E867" s="1">
        <f>判定処理!D869</f>
        <v>0</v>
      </c>
      <c r="F867" s="1">
        <f ca="1">判定処理!R869</f>
        <v>94</v>
      </c>
      <c r="G867" s="11" t="str">
        <f ca="1">判定処理!V869</f>
        <v>いつでも</v>
      </c>
      <c r="H867" s="1">
        <f>判定処理!E869</f>
        <v>101</v>
      </c>
      <c r="I867" s="1">
        <f>判定処理!H869</f>
        <v>1231</v>
      </c>
      <c r="J867" s="3">
        <f>判定処理!I869</f>
        <v>0</v>
      </c>
      <c r="K867" s="3">
        <f>判定処理!L869</f>
        <v>0.99930555555555556</v>
      </c>
    </row>
    <row r="868" spans="1:11" x14ac:dyDescent="0.7">
      <c r="A868" s="1" t="str">
        <f ca="1">判定処理!Q870</f>
        <v>◎</v>
      </c>
      <c r="B868" s="1" t="str">
        <f>判定処理!A870</f>
        <v>No.0867</v>
      </c>
      <c r="C868" s="1">
        <f>判定処理!C870</f>
        <v>1</v>
      </c>
      <c r="D868" s="1" t="str">
        <f>判定処理!B870</f>
        <v>太平洋側の船上</v>
      </c>
      <c r="E868" s="1">
        <f>判定処理!D870</f>
        <v>0</v>
      </c>
      <c r="F868" s="1">
        <f ca="1">判定処理!R870</f>
        <v>94</v>
      </c>
      <c r="G868" s="11" t="str">
        <f ca="1">判定処理!V870</f>
        <v>いつでも</v>
      </c>
      <c r="H868" s="1">
        <f>判定処理!E870</f>
        <v>101</v>
      </c>
      <c r="I868" s="1">
        <f>判定処理!H870</f>
        <v>1231</v>
      </c>
      <c r="J868" s="3">
        <f>判定処理!I870</f>
        <v>0</v>
      </c>
      <c r="K868" s="3">
        <f>判定処理!L870</f>
        <v>0.99930555555555556</v>
      </c>
    </row>
    <row r="869" spans="1:11" x14ac:dyDescent="0.7">
      <c r="A869" s="1" t="str">
        <f ca="1">判定処理!Q871</f>
        <v>◎</v>
      </c>
      <c r="B869" s="1" t="str">
        <f>判定処理!A871</f>
        <v>No.0868</v>
      </c>
      <c r="C869" s="1">
        <f>判定処理!C871</f>
        <v>1</v>
      </c>
      <c r="D869" s="1" t="str">
        <f>判定処理!B871</f>
        <v>太平洋側の南の島</v>
      </c>
      <c r="E869" s="1">
        <f>判定処理!D871</f>
        <v>0</v>
      </c>
      <c r="F869" s="1">
        <f ca="1">判定処理!R871</f>
        <v>94</v>
      </c>
      <c r="G869" s="11" t="str">
        <f ca="1">判定処理!V871</f>
        <v>いつでも</v>
      </c>
      <c r="H869" s="1">
        <f>判定処理!E871</f>
        <v>101</v>
      </c>
      <c r="I869" s="1">
        <f>判定処理!H871</f>
        <v>1231</v>
      </c>
      <c r="J869" s="3">
        <f>判定処理!I871</f>
        <v>0</v>
      </c>
      <c r="K869" s="3">
        <f>判定処理!L871</f>
        <v>0.99930555555555556</v>
      </c>
    </row>
    <row r="870" spans="1:11" x14ac:dyDescent="0.7">
      <c r="A870" s="1" t="str">
        <f ca="1">判定処理!Q872</f>
        <v>◎</v>
      </c>
      <c r="B870" s="1" t="str">
        <f>判定処理!A872</f>
        <v>No.0869</v>
      </c>
      <c r="C870" s="1">
        <f>判定処理!C872</f>
        <v>1</v>
      </c>
      <c r="D870" s="1" t="str">
        <f>判定処理!B872</f>
        <v>日本海側の船上</v>
      </c>
      <c r="E870" s="1">
        <f>判定処理!D872</f>
        <v>0</v>
      </c>
      <c r="F870" s="1">
        <f ca="1">判定処理!R872</f>
        <v>94</v>
      </c>
      <c r="G870" s="11" t="str">
        <f ca="1">判定処理!V872</f>
        <v>いつでも</v>
      </c>
      <c r="H870" s="1">
        <f>判定処理!E872</f>
        <v>101</v>
      </c>
      <c r="I870" s="1">
        <f>判定処理!H872</f>
        <v>1231</v>
      </c>
      <c r="J870" s="3">
        <f>判定処理!I872</f>
        <v>0</v>
      </c>
      <c r="K870" s="3">
        <f>判定処理!L872</f>
        <v>0.99930555555555556</v>
      </c>
    </row>
    <row r="871" spans="1:11" x14ac:dyDescent="0.7">
      <c r="A871" s="1" t="str">
        <f ca="1">判定処理!Q873</f>
        <v>◎</v>
      </c>
      <c r="B871" s="1" t="str">
        <f>判定処理!A873</f>
        <v>No.0870</v>
      </c>
      <c r="C871" s="1">
        <f>判定処理!C873</f>
        <v>1</v>
      </c>
      <c r="D871" s="1" t="str">
        <f>判定処理!B873</f>
        <v>日本海側の岩場</v>
      </c>
      <c r="E871" s="1">
        <f>判定処理!D873</f>
        <v>0</v>
      </c>
      <c r="F871" s="1">
        <f ca="1">判定処理!R873</f>
        <v>94</v>
      </c>
      <c r="G871" s="11" t="str">
        <f ca="1">判定処理!V873</f>
        <v>いつでも</v>
      </c>
      <c r="H871" s="1">
        <f>判定処理!E873</f>
        <v>101</v>
      </c>
      <c r="I871" s="1">
        <f>判定処理!H873</f>
        <v>1231</v>
      </c>
      <c r="J871" s="3">
        <f>判定処理!I873</f>
        <v>0</v>
      </c>
      <c r="K871" s="3">
        <f>判定処理!L873</f>
        <v>0.99930555555555556</v>
      </c>
    </row>
    <row r="872" spans="1:11" x14ac:dyDescent="0.7">
      <c r="A872" s="1" t="str">
        <f ca="1">判定処理!Q874</f>
        <v>◎</v>
      </c>
      <c r="B872" s="1" t="str">
        <f>判定処理!A874</f>
        <v>No.0871</v>
      </c>
      <c r="C872" s="1">
        <f>判定処理!C874</f>
        <v>1</v>
      </c>
      <c r="D872" s="1" t="str">
        <f>判定処理!B874</f>
        <v>森の渓流</v>
      </c>
      <c r="E872" s="1">
        <f>判定処理!D874</f>
        <v>0</v>
      </c>
      <c r="F872" s="1">
        <f ca="1">判定処理!R874</f>
        <v>94</v>
      </c>
      <c r="G872" s="11" t="str">
        <f ca="1">判定処理!V874</f>
        <v>いつでも</v>
      </c>
      <c r="H872" s="1">
        <f>判定処理!E874</f>
        <v>101</v>
      </c>
      <c r="I872" s="1">
        <f>判定処理!H874</f>
        <v>1231</v>
      </c>
      <c r="J872" s="3">
        <f>判定処理!I874</f>
        <v>0</v>
      </c>
      <c r="K872" s="3">
        <f>判定処理!L874</f>
        <v>0.99930555555555556</v>
      </c>
    </row>
    <row r="873" spans="1:11" x14ac:dyDescent="0.7">
      <c r="A873" s="1" t="str">
        <f ca="1">判定処理!Q875</f>
        <v>◎</v>
      </c>
      <c r="B873" s="1" t="str">
        <f>判定処理!A875</f>
        <v>No.0872</v>
      </c>
      <c r="C873" s="1">
        <f>判定処理!C875</f>
        <v>5</v>
      </c>
      <c r="D873" s="1" t="str">
        <f>判定処理!B875</f>
        <v>森の渓流</v>
      </c>
      <c r="E873" s="1">
        <f>判定処理!D875</f>
        <v>0</v>
      </c>
      <c r="F873" s="1">
        <f ca="1">判定処理!R875</f>
        <v>94</v>
      </c>
      <c r="G873" s="11" t="str">
        <f ca="1">判定処理!V875</f>
        <v>いつでも</v>
      </c>
      <c r="H873" s="1">
        <f>判定処理!E875</f>
        <v>101</v>
      </c>
      <c r="I873" s="1">
        <f>判定処理!H875</f>
        <v>1231</v>
      </c>
      <c r="J873" s="3">
        <f>判定処理!I875</f>
        <v>0</v>
      </c>
      <c r="K873" s="3">
        <f>判定処理!L875</f>
        <v>0.99930555555555556</v>
      </c>
    </row>
    <row r="874" spans="1:11" x14ac:dyDescent="0.7">
      <c r="A874" s="1" t="str">
        <f ca="1">判定処理!Q876</f>
        <v>◎</v>
      </c>
      <c r="B874" s="1" t="str">
        <f>判定処理!A876</f>
        <v>No.0873</v>
      </c>
      <c r="C874" s="1">
        <f>判定処理!C876</f>
        <v>4</v>
      </c>
      <c r="D874" s="1" t="str">
        <f>判定処理!B876</f>
        <v>森の渓流</v>
      </c>
      <c r="E874" s="1">
        <f>判定処理!D876</f>
        <v>0</v>
      </c>
      <c r="F874" s="1">
        <f ca="1">判定処理!R876</f>
        <v>94</v>
      </c>
      <c r="G874" s="11" t="str">
        <f ca="1">判定処理!V876</f>
        <v>いつでも</v>
      </c>
      <c r="H874" s="1">
        <f>判定処理!E876</f>
        <v>101</v>
      </c>
      <c r="I874" s="1">
        <f>判定処理!H876</f>
        <v>1231</v>
      </c>
      <c r="J874" s="3">
        <f>判定処理!I876</f>
        <v>0</v>
      </c>
      <c r="K874" s="3">
        <f>判定処理!L876</f>
        <v>0.99930555555555556</v>
      </c>
    </row>
    <row r="875" spans="1:11" x14ac:dyDescent="0.7">
      <c r="A875" s="1" t="str">
        <f ca="1">判定処理!Q877</f>
        <v>◎</v>
      </c>
      <c r="B875" s="1" t="str">
        <f>判定処理!A877</f>
        <v>No.0874</v>
      </c>
      <c r="C875" s="1">
        <f>判定処理!C877</f>
        <v>1</v>
      </c>
      <c r="D875" s="1" t="str">
        <f>判定処理!B877</f>
        <v>太平洋側の船上</v>
      </c>
      <c r="E875" s="1">
        <f>判定処理!D877</f>
        <v>0</v>
      </c>
      <c r="F875" s="1">
        <f ca="1">判定処理!R877</f>
        <v>94</v>
      </c>
      <c r="G875" s="11" t="str">
        <f ca="1">判定処理!V877</f>
        <v>いつでも</v>
      </c>
      <c r="H875" s="1">
        <f>判定処理!E877</f>
        <v>101</v>
      </c>
      <c r="I875" s="1">
        <f>判定処理!H877</f>
        <v>1231</v>
      </c>
      <c r="J875" s="3">
        <f>判定処理!I877</f>
        <v>0</v>
      </c>
      <c r="K875" s="3">
        <f>判定処理!L877</f>
        <v>0.99930555555555556</v>
      </c>
    </row>
    <row r="876" spans="1:11" x14ac:dyDescent="0.7">
      <c r="A876" s="1" t="str">
        <f ca="1">判定処理!Q878</f>
        <v>◎</v>
      </c>
      <c r="B876" s="1" t="str">
        <f>判定処理!A878</f>
        <v>No.0875</v>
      </c>
      <c r="C876" s="1">
        <f>判定処理!C878</f>
        <v>1</v>
      </c>
      <c r="D876" s="1" t="str">
        <f>判定処理!B878</f>
        <v>太平洋側の南の島</v>
      </c>
      <c r="E876" s="1">
        <f>判定処理!D878</f>
        <v>0</v>
      </c>
      <c r="F876" s="1">
        <f ca="1">判定処理!R878</f>
        <v>94</v>
      </c>
      <c r="G876" s="11" t="str">
        <f ca="1">判定処理!V878</f>
        <v>いつでも</v>
      </c>
      <c r="H876" s="1">
        <f>判定処理!E878</f>
        <v>101</v>
      </c>
      <c r="I876" s="1">
        <f>判定処理!H878</f>
        <v>1231</v>
      </c>
      <c r="J876" s="3">
        <f>判定処理!I878</f>
        <v>0</v>
      </c>
      <c r="K876" s="3">
        <f>判定処理!L878</f>
        <v>0.99930555555555556</v>
      </c>
    </row>
    <row r="877" spans="1:11" x14ac:dyDescent="0.7">
      <c r="A877" s="1" t="str">
        <f ca="1">判定処理!Q879</f>
        <v>◎</v>
      </c>
      <c r="B877" s="1" t="str">
        <f>判定処理!A879</f>
        <v>No.0876</v>
      </c>
      <c r="C877" s="1">
        <f>判定処理!C879</f>
        <v>1</v>
      </c>
      <c r="D877" s="1" t="str">
        <f>判定処理!B879</f>
        <v>日本海側の船上</v>
      </c>
      <c r="E877" s="1">
        <f>判定処理!D879</f>
        <v>0</v>
      </c>
      <c r="F877" s="1">
        <f ca="1">判定処理!R879</f>
        <v>94</v>
      </c>
      <c r="G877" s="11" t="str">
        <f ca="1">判定処理!V879</f>
        <v>いつでも</v>
      </c>
      <c r="H877" s="1">
        <f>判定処理!E879</f>
        <v>101</v>
      </c>
      <c r="I877" s="1">
        <f>判定処理!H879</f>
        <v>1231</v>
      </c>
      <c r="J877" s="3">
        <f>判定処理!I879</f>
        <v>0</v>
      </c>
      <c r="K877" s="3">
        <f>判定処理!L879</f>
        <v>0.99930555555555556</v>
      </c>
    </row>
    <row r="878" spans="1:11" x14ac:dyDescent="0.7">
      <c r="A878" s="1" t="str">
        <f ca="1">判定処理!Q880</f>
        <v>◎</v>
      </c>
      <c r="B878" s="1" t="str">
        <f>判定処理!A880</f>
        <v>No.0877</v>
      </c>
      <c r="C878" s="1">
        <f>判定処理!C880</f>
        <v>1</v>
      </c>
      <c r="D878" s="1" t="str">
        <f>判定処理!B880</f>
        <v>太平洋側の船上</v>
      </c>
      <c r="E878" s="1">
        <f>判定処理!D880</f>
        <v>0</v>
      </c>
      <c r="F878" s="1">
        <f ca="1">判定処理!R880</f>
        <v>94</v>
      </c>
      <c r="G878" s="11" t="str">
        <f ca="1">判定処理!V880</f>
        <v>いつでも</v>
      </c>
      <c r="H878" s="1">
        <f>判定処理!E880</f>
        <v>101</v>
      </c>
      <c r="I878" s="1">
        <f>判定処理!H880</f>
        <v>1231</v>
      </c>
      <c r="J878" s="3">
        <f>判定処理!I880</f>
        <v>0</v>
      </c>
      <c r="K878" s="3">
        <f>判定処理!L880</f>
        <v>0.99930555555555556</v>
      </c>
    </row>
    <row r="879" spans="1:11" x14ac:dyDescent="0.7">
      <c r="A879" s="1" t="str">
        <f ca="1">判定処理!Q881</f>
        <v>◎</v>
      </c>
      <c r="B879" s="1" t="str">
        <f>判定処理!A881</f>
        <v>No.0878</v>
      </c>
      <c r="C879" s="1">
        <f>判定処理!C881</f>
        <v>1</v>
      </c>
      <c r="D879" s="1" t="str">
        <f>判定処理!B881</f>
        <v>太平洋側の南の島</v>
      </c>
      <c r="E879" s="1">
        <f>判定処理!D881</f>
        <v>0</v>
      </c>
      <c r="F879" s="1">
        <f ca="1">判定処理!R881</f>
        <v>94</v>
      </c>
      <c r="G879" s="11" t="str">
        <f ca="1">判定処理!V881</f>
        <v>いつでも</v>
      </c>
      <c r="H879" s="1">
        <f>判定処理!E881</f>
        <v>101</v>
      </c>
      <c r="I879" s="1">
        <f>判定処理!H881</f>
        <v>1231</v>
      </c>
      <c r="J879" s="3">
        <f>判定処理!I881</f>
        <v>0</v>
      </c>
      <c r="K879" s="3">
        <f>判定処理!L881</f>
        <v>0.99930555555555556</v>
      </c>
    </row>
    <row r="880" spans="1:11" x14ac:dyDescent="0.7">
      <c r="A880" s="1" t="str">
        <f ca="1">判定処理!Q882</f>
        <v>◎</v>
      </c>
      <c r="B880" s="1" t="str">
        <f>判定処理!A882</f>
        <v>No.0879</v>
      </c>
      <c r="C880" s="1">
        <f>判定処理!C882</f>
        <v>1</v>
      </c>
      <c r="D880" s="1" t="str">
        <f>判定処理!B882</f>
        <v>日本海側の船上</v>
      </c>
      <c r="E880" s="1">
        <f>判定処理!D882</f>
        <v>0</v>
      </c>
      <c r="F880" s="1">
        <f ca="1">判定処理!R882</f>
        <v>94</v>
      </c>
      <c r="G880" s="11" t="str">
        <f ca="1">判定処理!V882</f>
        <v>いつでも</v>
      </c>
      <c r="H880" s="1">
        <f>判定処理!E882</f>
        <v>101</v>
      </c>
      <c r="I880" s="1">
        <f>判定処理!H882</f>
        <v>1231</v>
      </c>
      <c r="J880" s="3">
        <f>判定処理!I882</f>
        <v>0</v>
      </c>
      <c r="K880" s="3">
        <f>判定処理!L882</f>
        <v>0.99930555555555556</v>
      </c>
    </row>
    <row r="881" spans="1:11" x14ac:dyDescent="0.7">
      <c r="A881" s="1" t="str">
        <f ca="1">判定処理!Q883</f>
        <v>◎</v>
      </c>
      <c r="B881" s="1" t="str">
        <f>判定処理!A883</f>
        <v>No.0880</v>
      </c>
      <c r="C881" s="1">
        <f>判定処理!C883</f>
        <v>1</v>
      </c>
      <c r="D881" s="1" t="str">
        <f>判定処理!B883</f>
        <v>太平洋側の船上</v>
      </c>
      <c r="E881" s="1">
        <f>判定処理!D883</f>
        <v>0</v>
      </c>
      <c r="F881" s="1">
        <f ca="1">判定処理!R883</f>
        <v>94</v>
      </c>
      <c r="G881" s="11" t="str">
        <f ca="1">判定処理!V883</f>
        <v>いつでも</v>
      </c>
      <c r="H881" s="1">
        <f>判定処理!E883</f>
        <v>101</v>
      </c>
      <c r="I881" s="1">
        <f>判定処理!H883</f>
        <v>1231</v>
      </c>
      <c r="J881" s="3">
        <f>判定処理!I883</f>
        <v>0</v>
      </c>
      <c r="K881" s="3">
        <f>判定処理!L883</f>
        <v>0.99930555555555556</v>
      </c>
    </row>
    <row r="882" spans="1:11" x14ac:dyDescent="0.7">
      <c r="A882" s="1" t="str">
        <f ca="1">判定処理!Q884</f>
        <v>◎</v>
      </c>
      <c r="B882" s="1" t="str">
        <f>判定処理!A884</f>
        <v>No.0881</v>
      </c>
      <c r="C882" s="1">
        <f>判定処理!C884</f>
        <v>3</v>
      </c>
      <c r="D882" s="1" t="str">
        <f>判定処理!B884</f>
        <v>太平洋側の南の島</v>
      </c>
      <c r="E882" s="1">
        <f>判定処理!D884</f>
        <v>0</v>
      </c>
      <c r="F882" s="1">
        <f ca="1">判定処理!R884</f>
        <v>94</v>
      </c>
      <c r="G882" s="11" t="str">
        <f ca="1">判定処理!V884</f>
        <v>いつでも</v>
      </c>
      <c r="H882" s="1">
        <f>判定処理!E884</f>
        <v>101</v>
      </c>
      <c r="I882" s="1">
        <f>判定処理!H884</f>
        <v>1231</v>
      </c>
      <c r="J882" s="3">
        <f>判定処理!I884</f>
        <v>0</v>
      </c>
      <c r="K882" s="3">
        <f>判定処理!L884</f>
        <v>0.99930555555555556</v>
      </c>
    </row>
    <row r="883" spans="1:11" x14ac:dyDescent="0.7">
      <c r="A883" s="1" t="str">
        <f ca="1">判定処理!Q885</f>
        <v>◎</v>
      </c>
      <c r="B883" s="1" t="str">
        <f>判定処理!A885</f>
        <v>No.0882</v>
      </c>
      <c r="C883" s="1">
        <f>判定処理!C885</f>
        <v>1</v>
      </c>
      <c r="D883" s="1" t="str">
        <f>判定処理!B885</f>
        <v>日本海側の船上</v>
      </c>
      <c r="E883" s="1">
        <f>判定処理!D885</f>
        <v>0</v>
      </c>
      <c r="F883" s="1">
        <f ca="1">判定処理!R885</f>
        <v>94</v>
      </c>
      <c r="G883" s="11" t="str">
        <f ca="1">判定処理!V885</f>
        <v>いつでも</v>
      </c>
      <c r="H883" s="1">
        <f>判定処理!E885</f>
        <v>101</v>
      </c>
      <c r="I883" s="1">
        <f>判定処理!H885</f>
        <v>1231</v>
      </c>
      <c r="J883" s="3">
        <f>判定処理!I885</f>
        <v>0</v>
      </c>
      <c r="K883" s="3">
        <f>判定処理!L885</f>
        <v>0.99930555555555556</v>
      </c>
    </row>
    <row r="884" spans="1:11" x14ac:dyDescent="0.7">
      <c r="A884" s="1" t="str">
        <f ca="1">判定処理!Q886</f>
        <v>◎</v>
      </c>
      <c r="B884" s="1" t="str">
        <f>判定処理!A886</f>
        <v>No.0883</v>
      </c>
      <c r="C884" s="1">
        <f>判定処理!C886</f>
        <v>1</v>
      </c>
      <c r="D884" s="1" t="str">
        <f>判定処理!B886</f>
        <v>日本海側の岩場</v>
      </c>
      <c r="E884" s="1">
        <f>判定処理!D886</f>
        <v>0</v>
      </c>
      <c r="F884" s="1">
        <f ca="1">判定処理!R886</f>
        <v>94</v>
      </c>
      <c r="G884" s="11" t="str">
        <f ca="1">判定処理!V886</f>
        <v>いつでも</v>
      </c>
      <c r="H884" s="1">
        <f>判定処理!E886</f>
        <v>101</v>
      </c>
      <c r="I884" s="1">
        <f>判定処理!H886</f>
        <v>1231</v>
      </c>
      <c r="J884" s="3">
        <f>判定処理!I886</f>
        <v>0</v>
      </c>
      <c r="K884" s="3">
        <f>判定処理!L886</f>
        <v>0.99930555555555556</v>
      </c>
    </row>
    <row r="885" spans="1:11" x14ac:dyDescent="0.7">
      <c r="A885" s="1" t="str">
        <f ca="1">判定処理!Q887</f>
        <v>◎</v>
      </c>
      <c r="B885" s="1" t="str">
        <f>判定処理!A887</f>
        <v>No.0884</v>
      </c>
      <c r="C885" s="1">
        <f>判定処理!C887</f>
        <v>1</v>
      </c>
      <c r="D885" s="1" t="str">
        <f>判定処理!B887</f>
        <v>森の渓流</v>
      </c>
      <c r="E885" s="1">
        <f>判定処理!D887</f>
        <v>0</v>
      </c>
      <c r="F885" s="1">
        <f ca="1">判定処理!R887</f>
        <v>94</v>
      </c>
      <c r="G885" s="11" t="str">
        <f ca="1">判定処理!V887</f>
        <v>いつでも</v>
      </c>
      <c r="H885" s="1">
        <f>判定処理!E887</f>
        <v>101</v>
      </c>
      <c r="I885" s="1">
        <f>判定処理!H887</f>
        <v>1231</v>
      </c>
      <c r="J885" s="3">
        <f>判定処理!I887</f>
        <v>0</v>
      </c>
      <c r="K885" s="3">
        <f>判定処理!L887</f>
        <v>0.99930555555555556</v>
      </c>
    </row>
    <row r="886" spans="1:11" x14ac:dyDescent="0.7">
      <c r="A886" s="1" t="str">
        <f ca="1">判定処理!Q888</f>
        <v>◎</v>
      </c>
      <c r="B886" s="1" t="str">
        <f>判定処理!A888</f>
        <v>No.0885</v>
      </c>
      <c r="C886" s="1">
        <f>判定処理!C888</f>
        <v>1</v>
      </c>
      <c r="D886" s="1" t="str">
        <f>判定処理!B888</f>
        <v>日本海側の岩場</v>
      </c>
      <c r="E886" s="1">
        <f>判定処理!D888</f>
        <v>0</v>
      </c>
      <c r="F886" s="1">
        <f ca="1">判定処理!R888</f>
        <v>94</v>
      </c>
      <c r="G886" s="11" t="str">
        <f ca="1">判定処理!V888</f>
        <v>いつでも</v>
      </c>
      <c r="H886" s="1">
        <f>判定処理!E888</f>
        <v>101</v>
      </c>
      <c r="I886" s="1">
        <f>判定処理!H888</f>
        <v>1231</v>
      </c>
      <c r="J886" s="3">
        <f>判定処理!I888</f>
        <v>0</v>
      </c>
      <c r="K886" s="3">
        <f>判定処理!L888</f>
        <v>0.99930555555555556</v>
      </c>
    </row>
    <row r="887" spans="1:11" x14ac:dyDescent="0.7">
      <c r="A887" s="1" t="str">
        <f ca="1">判定処理!Q889</f>
        <v>◎</v>
      </c>
      <c r="B887" s="1" t="str">
        <f>判定処理!A889</f>
        <v>No.0886</v>
      </c>
      <c r="C887" s="1">
        <f>判定処理!C889</f>
        <v>2</v>
      </c>
      <c r="D887" s="1" t="str">
        <f>判定処理!B889</f>
        <v>太平洋側の船上</v>
      </c>
      <c r="E887" s="1">
        <f>判定処理!D889</f>
        <v>0</v>
      </c>
      <c r="F887" s="1">
        <f ca="1">判定処理!R889</f>
        <v>94</v>
      </c>
      <c r="G887" s="11" t="str">
        <f ca="1">判定処理!V889</f>
        <v>いつでも</v>
      </c>
      <c r="H887" s="1">
        <f>判定処理!E889</f>
        <v>101</v>
      </c>
      <c r="I887" s="1">
        <f>判定処理!H889</f>
        <v>1231</v>
      </c>
      <c r="J887" s="3">
        <f>判定処理!I889</f>
        <v>0</v>
      </c>
      <c r="K887" s="3">
        <f>判定処理!L889</f>
        <v>0.99930555555555556</v>
      </c>
    </row>
    <row r="888" spans="1:11" x14ac:dyDescent="0.7">
      <c r="A888" s="1" t="str">
        <f ca="1">判定処理!Q890</f>
        <v>◎</v>
      </c>
      <c r="B888" s="1" t="str">
        <f>判定処理!A890</f>
        <v>No.0887</v>
      </c>
      <c r="C888" s="1">
        <f>判定処理!C890</f>
        <v>2</v>
      </c>
      <c r="D888" s="1" t="str">
        <f>判定処理!B890</f>
        <v>太平洋側の南の島</v>
      </c>
      <c r="E888" s="1">
        <f>判定処理!D890</f>
        <v>0</v>
      </c>
      <c r="F888" s="1">
        <f ca="1">判定処理!R890</f>
        <v>94</v>
      </c>
      <c r="G888" s="11" t="str">
        <f ca="1">判定処理!V890</f>
        <v>いつでも</v>
      </c>
      <c r="H888" s="1">
        <f>判定処理!E890</f>
        <v>101</v>
      </c>
      <c r="I888" s="1">
        <f>判定処理!H890</f>
        <v>1231</v>
      </c>
      <c r="J888" s="3">
        <f>判定処理!I890</f>
        <v>0</v>
      </c>
      <c r="K888" s="3">
        <f>判定処理!L890</f>
        <v>0.99930555555555556</v>
      </c>
    </row>
    <row r="889" spans="1:11" x14ac:dyDescent="0.7">
      <c r="A889" s="1" t="str">
        <f ca="1">判定処理!Q891</f>
        <v>◎</v>
      </c>
      <c r="B889" s="1" t="str">
        <f>判定処理!A891</f>
        <v>No.0888</v>
      </c>
      <c r="C889" s="1">
        <f>判定処理!C891</f>
        <v>2</v>
      </c>
      <c r="D889" s="1" t="str">
        <f>判定処理!B891</f>
        <v>日本海側の船上</v>
      </c>
      <c r="E889" s="1">
        <f>判定処理!D891</f>
        <v>0</v>
      </c>
      <c r="F889" s="1">
        <f ca="1">判定処理!R891</f>
        <v>94</v>
      </c>
      <c r="G889" s="11" t="str">
        <f ca="1">判定処理!V891</f>
        <v>いつでも</v>
      </c>
      <c r="H889" s="1">
        <f>判定処理!E891</f>
        <v>101</v>
      </c>
      <c r="I889" s="1">
        <f>判定処理!H891</f>
        <v>1231</v>
      </c>
      <c r="J889" s="3">
        <f>判定処理!I891</f>
        <v>0</v>
      </c>
      <c r="K889" s="3">
        <f>判定処理!L891</f>
        <v>0.99930555555555556</v>
      </c>
    </row>
    <row r="890" spans="1:11" x14ac:dyDescent="0.7">
      <c r="A890" s="1" t="str">
        <f ca="1">判定処理!Q892</f>
        <v>◎</v>
      </c>
      <c r="B890" s="1" t="str">
        <f>判定処理!A892</f>
        <v>No.0889</v>
      </c>
      <c r="C890" s="1">
        <f>判定処理!C892</f>
        <v>2</v>
      </c>
      <c r="D890" s="1" t="str">
        <f>判定処理!B892</f>
        <v>日本海側の岩場</v>
      </c>
      <c r="E890" s="1">
        <f>判定処理!D892</f>
        <v>0</v>
      </c>
      <c r="F890" s="1">
        <f ca="1">判定処理!R892</f>
        <v>94</v>
      </c>
      <c r="G890" s="11" t="str">
        <f ca="1">判定処理!V892</f>
        <v>いつでも</v>
      </c>
      <c r="H890" s="1">
        <f>判定処理!E892</f>
        <v>101</v>
      </c>
      <c r="I890" s="1">
        <f>判定処理!H892</f>
        <v>1231</v>
      </c>
      <c r="J890" s="3">
        <f>判定処理!I892</f>
        <v>0</v>
      </c>
      <c r="K890" s="3">
        <f>判定処理!L892</f>
        <v>0.99930555555555556</v>
      </c>
    </row>
    <row r="891" spans="1:11" x14ac:dyDescent="0.7">
      <c r="A891" s="1" t="str">
        <f ca="1">判定処理!Q893</f>
        <v>◎</v>
      </c>
      <c r="B891" s="1" t="str">
        <f>判定処理!A893</f>
        <v>No.0890</v>
      </c>
      <c r="C891" s="1">
        <f>判定処理!C893</f>
        <v>1</v>
      </c>
      <c r="D891" s="1" t="str">
        <f>判定処理!B893</f>
        <v>森の渓流</v>
      </c>
      <c r="E891" s="1">
        <f>判定処理!D893</f>
        <v>0</v>
      </c>
      <c r="F891" s="1">
        <f ca="1">判定処理!R893</f>
        <v>94</v>
      </c>
      <c r="G891" s="11" t="str">
        <f ca="1">判定処理!V893</f>
        <v>いつでも</v>
      </c>
      <c r="H891" s="1">
        <f>判定処理!E893</f>
        <v>101</v>
      </c>
      <c r="I891" s="1">
        <f>判定処理!H893</f>
        <v>1231</v>
      </c>
      <c r="J891" s="3">
        <f>判定処理!I893</f>
        <v>0</v>
      </c>
      <c r="K891" s="3">
        <f>判定処理!L893</f>
        <v>0.99930555555555556</v>
      </c>
    </row>
    <row r="892" spans="1:11" x14ac:dyDescent="0.7">
      <c r="A892" s="1" t="str">
        <f ca="1">判定処理!Q894</f>
        <v>◎</v>
      </c>
      <c r="B892" s="1" t="str">
        <f>判定処理!A894</f>
        <v>No.0891</v>
      </c>
      <c r="C892" s="1">
        <f>判定処理!C894</f>
        <v>1</v>
      </c>
      <c r="D892" s="1" t="str">
        <f>判定処理!B894</f>
        <v>森の渓流</v>
      </c>
      <c r="E892" s="1">
        <f>判定処理!D894</f>
        <v>0</v>
      </c>
      <c r="F892" s="1">
        <f ca="1">判定処理!R894</f>
        <v>94</v>
      </c>
      <c r="G892" s="11" t="str">
        <f ca="1">判定処理!V894</f>
        <v>いつでも</v>
      </c>
      <c r="H892" s="1">
        <f>判定処理!E894</f>
        <v>101</v>
      </c>
      <c r="I892" s="1">
        <f>判定処理!H894</f>
        <v>1231</v>
      </c>
      <c r="J892" s="3">
        <f>判定処理!I894</f>
        <v>0</v>
      </c>
      <c r="K892" s="3">
        <f>判定処理!L894</f>
        <v>0.99930555555555556</v>
      </c>
    </row>
    <row r="893" spans="1:11" x14ac:dyDescent="0.7">
      <c r="A893" s="1" t="str">
        <f ca="1">判定処理!Q895</f>
        <v>◎</v>
      </c>
      <c r="B893" s="1" t="str">
        <f>判定処理!A895</f>
        <v>No.0892</v>
      </c>
      <c r="C893" s="1">
        <f>判定処理!C895</f>
        <v>5</v>
      </c>
      <c r="D893" s="1" t="str">
        <f>判定処理!B895</f>
        <v>太平洋側の南の島</v>
      </c>
      <c r="E893" s="1">
        <f>判定処理!D895</f>
        <v>0</v>
      </c>
      <c r="F893" s="1">
        <f ca="1">判定処理!R895</f>
        <v>94</v>
      </c>
      <c r="G893" s="11" t="str">
        <f ca="1">判定処理!V895</f>
        <v>いつでも</v>
      </c>
      <c r="H893" s="1">
        <f>判定処理!E895</f>
        <v>101</v>
      </c>
      <c r="I893" s="1">
        <f>判定処理!H895</f>
        <v>1231</v>
      </c>
      <c r="J893" s="3">
        <f>判定処理!I895</f>
        <v>0</v>
      </c>
      <c r="K893" s="3">
        <f>判定処理!L895</f>
        <v>0.99930555555555556</v>
      </c>
    </row>
    <row r="894" spans="1:11" x14ac:dyDescent="0.7">
      <c r="A894" s="1" t="str">
        <f ca="1">判定処理!Q896</f>
        <v>◎</v>
      </c>
      <c r="B894" s="1" t="str">
        <f>判定処理!A896</f>
        <v>No.0893</v>
      </c>
      <c r="C894" s="1">
        <f>判定処理!C896</f>
        <v>4</v>
      </c>
      <c r="D894" s="1" t="str">
        <f>判定処理!B896</f>
        <v>太平洋側の南の島</v>
      </c>
      <c r="E894" s="1">
        <f>判定処理!D896</f>
        <v>0</v>
      </c>
      <c r="F894" s="1">
        <f ca="1">判定処理!R896</f>
        <v>94</v>
      </c>
      <c r="G894" s="11" t="str">
        <f ca="1">判定処理!V896</f>
        <v>いつでも</v>
      </c>
      <c r="H894" s="1">
        <f>判定処理!E896</f>
        <v>101</v>
      </c>
      <c r="I894" s="1">
        <f>判定処理!H896</f>
        <v>1231</v>
      </c>
      <c r="J894" s="3">
        <f>判定処理!I896</f>
        <v>0</v>
      </c>
      <c r="K894" s="3">
        <f>判定処理!L896</f>
        <v>0.99930555555555556</v>
      </c>
    </row>
    <row r="895" spans="1:11" x14ac:dyDescent="0.7">
      <c r="A895" s="1" t="str">
        <f ca="1">判定処理!Q897</f>
        <v>◎</v>
      </c>
      <c r="B895" s="1" t="str">
        <f>判定処理!A897</f>
        <v>No.0894</v>
      </c>
      <c r="C895" s="1">
        <f>判定処理!C897</f>
        <v>1</v>
      </c>
      <c r="D895" s="1" t="str">
        <f>判定処理!B897</f>
        <v>太平洋側の船上</v>
      </c>
      <c r="E895" s="1">
        <f>判定処理!D897</f>
        <v>0</v>
      </c>
      <c r="F895" s="1">
        <f ca="1">判定処理!R897</f>
        <v>94</v>
      </c>
      <c r="G895" s="11" t="str">
        <f ca="1">判定処理!V897</f>
        <v>いつでも</v>
      </c>
      <c r="H895" s="1">
        <f>判定処理!E897</f>
        <v>101</v>
      </c>
      <c r="I895" s="1">
        <f>判定処理!H897</f>
        <v>1231</v>
      </c>
      <c r="J895" s="3">
        <f>判定処理!I897</f>
        <v>0</v>
      </c>
      <c r="K895" s="3">
        <f>判定処理!L897</f>
        <v>0.99930555555555556</v>
      </c>
    </row>
    <row r="896" spans="1:11" x14ac:dyDescent="0.7">
      <c r="A896" s="1" t="str">
        <f ca="1">判定処理!Q898</f>
        <v>◎</v>
      </c>
      <c r="B896" s="1" t="str">
        <f>判定処理!A898</f>
        <v>No.0895</v>
      </c>
      <c r="C896" s="1">
        <f>判定処理!C898</f>
        <v>1</v>
      </c>
      <c r="D896" s="1" t="str">
        <f>判定処理!B898</f>
        <v>太平洋側の南の島</v>
      </c>
      <c r="E896" s="1">
        <f>判定処理!D898</f>
        <v>0</v>
      </c>
      <c r="F896" s="1">
        <f ca="1">判定処理!R898</f>
        <v>94</v>
      </c>
      <c r="G896" s="11" t="str">
        <f ca="1">判定処理!V898</f>
        <v>いつでも</v>
      </c>
      <c r="H896" s="1">
        <f>判定処理!E898</f>
        <v>101</v>
      </c>
      <c r="I896" s="1">
        <f>判定処理!H898</f>
        <v>1231</v>
      </c>
      <c r="J896" s="3">
        <f>判定処理!I898</f>
        <v>0</v>
      </c>
      <c r="K896" s="3">
        <f>判定処理!L898</f>
        <v>0.99930555555555556</v>
      </c>
    </row>
    <row r="897" spans="1:11" x14ac:dyDescent="0.7">
      <c r="A897" s="1" t="str">
        <f ca="1">判定処理!Q899</f>
        <v>◎</v>
      </c>
      <c r="B897" s="1" t="str">
        <f>判定処理!A899</f>
        <v>No.0896</v>
      </c>
      <c r="C897" s="1">
        <f>判定処理!C899</f>
        <v>1</v>
      </c>
      <c r="D897" s="1" t="str">
        <f>判定処理!B899</f>
        <v>日本海側の船上</v>
      </c>
      <c r="E897" s="1">
        <f>判定処理!D899</f>
        <v>0</v>
      </c>
      <c r="F897" s="1">
        <f ca="1">判定処理!R899</f>
        <v>94</v>
      </c>
      <c r="G897" s="11" t="str">
        <f ca="1">判定処理!V899</f>
        <v>いつでも</v>
      </c>
      <c r="H897" s="1">
        <f>判定処理!E899</f>
        <v>101</v>
      </c>
      <c r="I897" s="1">
        <f>判定処理!H899</f>
        <v>1231</v>
      </c>
      <c r="J897" s="3">
        <f>判定処理!I899</f>
        <v>0</v>
      </c>
      <c r="K897" s="3">
        <f>判定処理!L899</f>
        <v>0.99930555555555556</v>
      </c>
    </row>
    <row r="898" spans="1:11" x14ac:dyDescent="0.7">
      <c r="A898" s="1" t="str">
        <f ca="1">判定処理!Q900</f>
        <v>◎</v>
      </c>
      <c r="B898" s="1" t="str">
        <f>判定処理!A900</f>
        <v>No.0897</v>
      </c>
      <c r="C898" s="1">
        <f>判定処理!C900</f>
        <v>1</v>
      </c>
      <c r="D898" s="1" t="str">
        <f>判定処理!B900</f>
        <v>日本海側の岩場</v>
      </c>
      <c r="E898" s="1">
        <f>判定処理!D900</f>
        <v>0</v>
      </c>
      <c r="F898" s="1">
        <f ca="1">判定処理!R900</f>
        <v>94</v>
      </c>
      <c r="G898" s="11" t="str">
        <f ca="1">判定処理!V900</f>
        <v>いつでも</v>
      </c>
      <c r="H898" s="1">
        <f>判定処理!E900</f>
        <v>101</v>
      </c>
      <c r="I898" s="1">
        <f>判定処理!H900</f>
        <v>1231</v>
      </c>
      <c r="J898" s="3">
        <f>判定処理!I900</f>
        <v>0</v>
      </c>
      <c r="K898" s="3">
        <f>判定処理!L900</f>
        <v>0.99930555555555556</v>
      </c>
    </row>
    <row r="899" spans="1:11" x14ac:dyDescent="0.7">
      <c r="A899" s="1" t="str">
        <f ca="1">判定処理!Q901</f>
        <v>◎</v>
      </c>
      <c r="B899" s="1" t="str">
        <f>判定処理!A901</f>
        <v>No.0898</v>
      </c>
      <c r="C899" s="1">
        <f>判定処理!C901</f>
        <v>1</v>
      </c>
      <c r="D899" s="1" t="str">
        <f>判定処理!B901</f>
        <v>森の渓流</v>
      </c>
      <c r="E899" s="1">
        <f>判定処理!D901</f>
        <v>0</v>
      </c>
      <c r="F899" s="1">
        <f ca="1">判定処理!R901</f>
        <v>94</v>
      </c>
      <c r="G899" s="11" t="str">
        <f ca="1">判定処理!V901</f>
        <v>いつでも</v>
      </c>
      <c r="H899" s="1">
        <f>判定処理!E901</f>
        <v>101</v>
      </c>
      <c r="I899" s="1">
        <f>判定処理!H901</f>
        <v>1231</v>
      </c>
      <c r="J899" s="3">
        <f>判定処理!I901</f>
        <v>0</v>
      </c>
      <c r="K899" s="3">
        <f>判定処理!L901</f>
        <v>0.99930555555555556</v>
      </c>
    </row>
    <row r="900" spans="1:11" x14ac:dyDescent="0.7">
      <c r="A900" s="1" t="str">
        <f ca="1">判定処理!Q902</f>
        <v>◎</v>
      </c>
      <c r="B900" s="1" t="str">
        <f>判定処理!A902</f>
        <v>No.0899</v>
      </c>
      <c r="C900" s="1">
        <f>判定処理!C902</f>
        <v>1</v>
      </c>
      <c r="D900" s="1" t="str">
        <f>判定処理!B902</f>
        <v>太平洋側の船上</v>
      </c>
      <c r="E900" s="1">
        <f>判定処理!D902</f>
        <v>0</v>
      </c>
      <c r="F900" s="1">
        <f ca="1">判定処理!R902</f>
        <v>94</v>
      </c>
      <c r="G900" s="11" t="str">
        <f ca="1">判定処理!V902</f>
        <v>いつでも</v>
      </c>
      <c r="H900" s="1">
        <f>判定処理!E902</f>
        <v>101</v>
      </c>
      <c r="I900" s="1">
        <f>判定処理!H902</f>
        <v>1231</v>
      </c>
      <c r="J900" s="3">
        <f>判定処理!I902</f>
        <v>0</v>
      </c>
      <c r="K900" s="3">
        <f>判定処理!L902</f>
        <v>0.99930555555555556</v>
      </c>
    </row>
    <row r="901" spans="1:11" x14ac:dyDescent="0.7">
      <c r="A901" s="1" t="str">
        <f ca="1">判定処理!Q903</f>
        <v>◎</v>
      </c>
      <c r="B901" s="1" t="str">
        <f>判定処理!A903</f>
        <v>No.0900</v>
      </c>
      <c r="C901" s="1">
        <f>判定処理!C903</f>
        <v>1</v>
      </c>
      <c r="D901" s="1" t="str">
        <f>判定処理!B903</f>
        <v>太平洋側の南の島</v>
      </c>
      <c r="E901" s="1">
        <f>判定処理!D903</f>
        <v>0</v>
      </c>
      <c r="F901" s="1">
        <f ca="1">判定処理!R903</f>
        <v>94</v>
      </c>
      <c r="G901" s="11" t="str">
        <f ca="1">判定処理!V903</f>
        <v>いつでも</v>
      </c>
      <c r="H901" s="1">
        <f>判定処理!E903</f>
        <v>101</v>
      </c>
      <c r="I901" s="1">
        <f>判定処理!H903</f>
        <v>1231</v>
      </c>
      <c r="J901" s="3">
        <f>判定処理!I903</f>
        <v>0</v>
      </c>
      <c r="K901" s="3">
        <f>判定処理!L903</f>
        <v>0.99930555555555556</v>
      </c>
    </row>
    <row r="902" spans="1:11" x14ac:dyDescent="0.7">
      <c r="A902" s="1" t="str">
        <f ca="1">判定処理!Q904</f>
        <v>◎</v>
      </c>
      <c r="B902" s="1" t="str">
        <f>判定処理!A904</f>
        <v>No.0901</v>
      </c>
      <c r="C902" s="1">
        <f>判定処理!C904</f>
        <v>1</v>
      </c>
      <c r="D902" s="1" t="str">
        <f>判定処理!B904</f>
        <v>日本海側の船上</v>
      </c>
      <c r="E902" s="1">
        <f>判定処理!D904</f>
        <v>0</v>
      </c>
      <c r="F902" s="1">
        <f ca="1">判定処理!R904</f>
        <v>94</v>
      </c>
      <c r="G902" s="11" t="str">
        <f ca="1">判定処理!V904</f>
        <v>いつでも</v>
      </c>
      <c r="H902" s="1">
        <f>判定処理!E904</f>
        <v>101</v>
      </c>
      <c r="I902" s="1">
        <f>判定処理!H904</f>
        <v>1231</v>
      </c>
      <c r="J902" s="3">
        <f>判定処理!I904</f>
        <v>0</v>
      </c>
      <c r="K902" s="3">
        <f>判定処理!L904</f>
        <v>0.99930555555555556</v>
      </c>
    </row>
    <row r="903" spans="1:11" x14ac:dyDescent="0.7">
      <c r="A903" s="1" t="str">
        <f ca="1">判定処理!Q905</f>
        <v>◎</v>
      </c>
      <c r="B903" s="1" t="str">
        <f>判定処理!A905</f>
        <v>No.0902</v>
      </c>
      <c r="C903" s="1">
        <f>判定処理!C905</f>
        <v>5</v>
      </c>
      <c r="D903" s="1" t="str">
        <f>判定処理!B905</f>
        <v>日本海側の岩場</v>
      </c>
      <c r="E903" s="1">
        <f>判定処理!D905</f>
        <v>0</v>
      </c>
      <c r="F903" s="1">
        <f ca="1">判定処理!R905</f>
        <v>94</v>
      </c>
      <c r="G903" s="11" t="str">
        <f ca="1">判定処理!V905</f>
        <v>いつでも</v>
      </c>
      <c r="H903" s="1">
        <f>判定処理!E905</f>
        <v>101</v>
      </c>
      <c r="I903" s="1">
        <f>判定処理!H905</f>
        <v>1231</v>
      </c>
      <c r="J903" s="3">
        <f>判定処理!I905</f>
        <v>0</v>
      </c>
      <c r="K903" s="3">
        <f>判定処理!L905</f>
        <v>0.99930555555555556</v>
      </c>
    </row>
    <row r="904" spans="1:11" x14ac:dyDescent="0.7">
      <c r="A904" s="1" t="str">
        <f ca="1">判定処理!Q906</f>
        <v>◎</v>
      </c>
      <c r="B904" s="1" t="str">
        <f>判定処理!A906</f>
        <v>No.0903</v>
      </c>
      <c r="C904" s="1">
        <f>判定処理!C906</f>
        <v>4</v>
      </c>
      <c r="D904" s="1" t="str">
        <f>判定処理!B906</f>
        <v>森の渓流</v>
      </c>
      <c r="E904" s="1">
        <f>判定処理!D906</f>
        <v>0</v>
      </c>
      <c r="F904" s="1">
        <f ca="1">判定処理!R906</f>
        <v>94</v>
      </c>
      <c r="G904" s="11" t="str">
        <f ca="1">判定処理!V906</f>
        <v>いつでも</v>
      </c>
      <c r="H904" s="1">
        <f>判定処理!E906</f>
        <v>101</v>
      </c>
      <c r="I904" s="1">
        <f>判定処理!H906</f>
        <v>1231</v>
      </c>
      <c r="J904" s="3">
        <f>判定処理!I906</f>
        <v>0</v>
      </c>
      <c r="K904" s="3">
        <f>判定処理!L906</f>
        <v>0.99930555555555556</v>
      </c>
    </row>
    <row r="905" spans="1:11" x14ac:dyDescent="0.7">
      <c r="A905" s="1" t="str">
        <f ca="1">判定処理!Q907</f>
        <v>◎</v>
      </c>
      <c r="B905" s="1" t="str">
        <f>判定処理!A907</f>
        <v>No.0904</v>
      </c>
      <c r="C905" s="1">
        <f>判定処理!C907</f>
        <v>1</v>
      </c>
      <c r="D905" s="1" t="str">
        <f>判定処理!B907</f>
        <v>太平洋側の船上</v>
      </c>
      <c r="E905" s="1">
        <f>判定処理!D907</f>
        <v>0</v>
      </c>
      <c r="F905" s="1">
        <f ca="1">判定処理!R907</f>
        <v>94</v>
      </c>
      <c r="G905" s="11" t="str">
        <f ca="1">判定処理!V907</f>
        <v>いつでも</v>
      </c>
      <c r="H905" s="1">
        <f>判定処理!E907</f>
        <v>101</v>
      </c>
      <c r="I905" s="1">
        <f>判定処理!H907</f>
        <v>1231</v>
      </c>
      <c r="J905" s="3">
        <f>判定処理!I907</f>
        <v>0</v>
      </c>
      <c r="K905" s="3">
        <f>判定処理!L907</f>
        <v>0.99930555555555556</v>
      </c>
    </row>
    <row r="906" spans="1:11" x14ac:dyDescent="0.7">
      <c r="A906" s="1" t="str">
        <f ca="1">判定処理!Q908</f>
        <v>◎</v>
      </c>
      <c r="B906" s="1" t="str">
        <f>判定処理!A908</f>
        <v>No.0905</v>
      </c>
      <c r="C906" s="1">
        <f>判定処理!C908</f>
        <v>1</v>
      </c>
      <c r="D906" s="1" t="str">
        <f>判定処理!B908</f>
        <v>太平洋側の南の島</v>
      </c>
      <c r="E906" s="1">
        <f>判定処理!D908</f>
        <v>0</v>
      </c>
      <c r="F906" s="1">
        <f ca="1">判定処理!R908</f>
        <v>94</v>
      </c>
      <c r="G906" s="11" t="str">
        <f ca="1">判定処理!V908</f>
        <v>いつでも</v>
      </c>
      <c r="H906" s="1">
        <f>判定処理!E908</f>
        <v>101</v>
      </c>
      <c r="I906" s="1">
        <f>判定処理!H908</f>
        <v>1231</v>
      </c>
      <c r="J906" s="3">
        <f>判定処理!I908</f>
        <v>0</v>
      </c>
      <c r="K906" s="3">
        <f>判定処理!L908</f>
        <v>0.99930555555555556</v>
      </c>
    </row>
    <row r="907" spans="1:11" x14ac:dyDescent="0.7">
      <c r="A907" s="1" t="str">
        <f ca="1">判定処理!Q909</f>
        <v>◎</v>
      </c>
      <c r="B907" s="1" t="str">
        <f>判定処理!A909</f>
        <v>No.0906</v>
      </c>
      <c r="C907" s="1">
        <f>判定処理!C909</f>
        <v>1</v>
      </c>
      <c r="D907" s="1" t="str">
        <f>判定処理!B909</f>
        <v>日本海側の船上</v>
      </c>
      <c r="E907" s="1">
        <f>判定処理!D909</f>
        <v>0</v>
      </c>
      <c r="F907" s="1">
        <f ca="1">判定処理!R909</f>
        <v>94</v>
      </c>
      <c r="G907" s="11" t="str">
        <f ca="1">判定処理!V909</f>
        <v>いつでも</v>
      </c>
      <c r="H907" s="1">
        <f>判定処理!E909</f>
        <v>101</v>
      </c>
      <c r="I907" s="1">
        <f>判定処理!H909</f>
        <v>1231</v>
      </c>
      <c r="J907" s="3">
        <f>判定処理!I909</f>
        <v>0</v>
      </c>
      <c r="K907" s="3">
        <f>判定処理!L909</f>
        <v>0.99930555555555556</v>
      </c>
    </row>
    <row r="908" spans="1:11" x14ac:dyDescent="0.7">
      <c r="A908" s="1" t="str">
        <f ca="1">判定処理!Q910</f>
        <v>◎</v>
      </c>
      <c r="B908" s="1" t="str">
        <f>判定処理!A910</f>
        <v>No.0907</v>
      </c>
      <c r="C908" s="1">
        <f>判定処理!C910</f>
        <v>1</v>
      </c>
      <c r="D908" s="1" t="str">
        <f>判定処理!B910</f>
        <v>日本海側の岩場</v>
      </c>
      <c r="E908" s="1">
        <f>判定処理!D910</f>
        <v>0</v>
      </c>
      <c r="F908" s="1">
        <f ca="1">判定処理!R910</f>
        <v>94</v>
      </c>
      <c r="G908" s="11" t="str">
        <f ca="1">判定処理!V910</f>
        <v>いつでも</v>
      </c>
      <c r="H908" s="1">
        <f>判定処理!E910</f>
        <v>101</v>
      </c>
      <c r="I908" s="1">
        <f>判定処理!H910</f>
        <v>1231</v>
      </c>
      <c r="J908" s="3">
        <f>判定処理!I910</f>
        <v>0</v>
      </c>
      <c r="K908" s="3">
        <f>判定処理!L910</f>
        <v>0.99930555555555556</v>
      </c>
    </row>
    <row r="909" spans="1:11" x14ac:dyDescent="0.7">
      <c r="A909" s="1" t="str">
        <f ca="1">判定処理!Q911</f>
        <v>◎</v>
      </c>
      <c r="B909" s="1" t="str">
        <f>判定処理!A911</f>
        <v>No.0908</v>
      </c>
      <c r="C909" s="1">
        <f>判定処理!C911</f>
        <v>1</v>
      </c>
      <c r="D909" s="1" t="str">
        <f>判定処理!B911</f>
        <v>太平洋側の船上</v>
      </c>
      <c r="E909" s="1">
        <f>判定処理!D911</f>
        <v>0</v>
      </c>
      <c r="F909" s="1">
        <f ca="1">判定処理!R911</f>
        <v>94</v>
      </c>
      <c r="G909" s="11" t="str">
        <f ca="1">判定処理!V911</f>
        <v>いつでも</v>
      </c>
      <c r="H909" s="1">
        <f>判定処理!E911</f>
        <v>101</v>
      </c>
      <c r="I909" s="1">
        <f>判定処理!H911</f>
        <v>1231</v>
      </c>
      <c r="J909" s="3">
        <f>判定処理!I911</f>
        <v>0</v>
      </c>
      <c r="K909" s="3">
        <f>判定処理!L911</f>
        <v>0.99930555555555556</v>
      </c>
    </row>
    <row r="910" spans="1:11" x14ac:dyDescent="0.7">
      <c r="A910" s="1" t="str">
        <f ca="1">判定処理!Q912</f>
        <v>◎</v>
      </c>
      <c r="B910" s="1" t="str">
        <f>判定処理!A912</f>
        <v>No.0909</v>
      </c>
      <c r="C910" s="1">
        <f>判定処理!C912</f>
        <v>1</v>
      </c>
      <c r="D910" s="1" t="str">
        <f>判定処理!B912</f>
        <v>太平洋側の南の島</v>
      </c>
      <c r="E910" s="1">
        <f>判定処理!D912</f>
        <v>0</v>
      </c>
      <c r="F910" s="1">
        <f ca="1">判定処理!R912</f>
        <v>94</v>
      </c>
      <c r="G910" s="11" t="str">
        <f ca="1">判定処理!V912</f>
        <v>いつでも</v>
      </c>
      <c r="H910" s="1">
        <f>判定処理!E912</f>
        <v>101</v>
      </c>
      <c r="I910" s="1">
        <f>判定処理!H912</f>
        <v>1231</v>
      </c>
      <c r="J910" s="3">
        <f>判定処理!I912</f>
        <v>0</v>
      </c>
      <c r="K910" s="3">
        <f>判定処理!L912</f>
        <v>0.99930555555555556</v>
      </c>
    </row>
    <row r="911" spans="1:11" x14ac:dyDescent="0.7">
      <c r="A911" s="1" t="str">
        <f ca="1">判定処理!Q913</f>
        <v>◎</v>
      </c>
      <c r="B911" s="1" t="str">
        <f>判定処理!A913</f>
        <v>No.0910</v>
      </c>
      <c r="C911" s="1">
        <f>判定処理!C913</f>
        <v>5</v>
      </c>
      <c r="D911" s="1" t="str">
        <f>判定処理!B913</f>
        <v>日本海側の船上</v>
      </c>
      <c r="E911" s="1">
        <f>判定処理!D913</f>
        <v>0</v>
      </c>
      <c r="F911" s="1">
        <f ca="1">判定処理!R913</f>
        <v>94</v>
      </c>
      <c r="G911" s="11" t="str">
        <f ca="1">判定処理!V913</f>
        <v>いつでも</v>
      </c>
      <c r="H911" s="1">
        <f>判定処理!E913</f>
        <v>101</v>
      </c>
      <c r="I911" s="1">
        <f>判定処理!H913</f>
        <v>1231</v>
      </c>
      <c r="J911" s="3">
        <f>判定処理!I913</f>
        <v>0</v>
      </c>
      <c r="K911" s="3">
        <f>判定処理!L913</f>
        <v>0.99930555555555556</v>
      </c>
    </row>
    <row r="912" spans="1:11" x14ac:dyDescent="0.7">
      <c r="A912" s="1" t="str">
        <f ca="1">判定処理!Q914</f>
        <v>◎</v>
      </c>
      <c r="B912" s="1" t="str">
        <f>判定処理!A914</f>
        <v>No.0911</v>
      </c>
      <c r="C912" s="1">
        <f>判定処理!C914</f>
        <v>4</v>
      </c>
      <c r="D912" s="1" t="str">
        <f>判定処理!B914</f>
        <v>日本海側の岩場</v>
      </c>
      <c r="E912" s="1">
        <f>判定処理!D914</f>
        <v>0</v>
      </c>
      <c r="F912" s="1">
        <f ca="1">判定処理!R914</f>
        <v>94</v>
      </c>
      <c r="G912" s="11" t="str">
        <f ca="1">判定処理!V914</f>
        <v>いつでも</v>
      </c>
      <c r="H912" s="1">
        <f>判定処理!E914</f>
        <v>101</v>
      </c>
      <c r="I912" s="1">
        <f>判定処理!H914</f>
        <v>1231</v>
      </c>
      <c r="J912" s="3">
        <f>判定処理!I914</f>
        <v>0</v>
      </c>
      <c r="K912" s="3">
        <f>判定処理!L914</f>
        <v>0.99930555555555556</v>
      </c>
    </row>
    <row r="913" spans="1:11" x14ac:dyDescent="0.7">
      <c r="A913" s="1" t="str">
        <f ca="1">判定処理!Q915</f>
        <v>◎</v>
      </c>
      <c r="B913" s="1" t="str">
        <f>判定処理!A915</f>
        <v>No.0912</v>
      </c>
      <c r="C913" s="1">
        <f>判定処理!C915</f>
        <v>1</v>
      </c>
      <c r="D913" s="1" t="str">
        <f>判定処理!B915</f>
        <v>太平洋側の船上</v>
      </c>
      <c r="E913" s="1">
        <f>判定処理!D915</f>
        <v>0</v>
      </c>
      <c r="F913" s="1">
        <f ca="1">判定処理!R915</f>
        <v>94</v>
      </c>
      <c r="G913" s="11" t="str">
        <f ca="1">判定処理!V915</f>
        <v>いつでも</v>
      </c>
      <c r="H913" s="1">
        <f>判定処理!E915</f>
        <v>101</v>
      </c>
      <c r="I913" s="1">
        <f>判定処理!H915</f>
        <v>1231</v>
      </c>
      <c r="J913" s="3">
        <f>判定処理!I915</f>
        <v>0</v>
      </c>
      <c r="K913" s="3">
        <f>判定処理!L915</f>
        <v>0.99930555555555556</v>
      </c>
    </row>
    <row r="914" spans="1:11" x14ac:dyDescent="0.7">
      <c r="A914" s="1" t="str">
        <f ca="1">判定処理!Q916</f>
        <v>◎</v>
      </c>
      <c r="B914" s="1" t="str">
        <f>判定処理!A916</f>
        <v>No.0913</v>
      </c>
      <c r="C914" s="1">
        <f>判定処理!C916</f>
        <v>1</v>
      </c>
      <c r="D914" s="1" t="str">
        <f>判定処理!B916</f>
        <v>太平洋側の南の島</v>
      </c>
      <c r="E914" s="1">
        <f>判定処理!D916</f>
        <v>0</v>
      </c>
      <c r="F914" s="1">
        <f ca="1">判定処理!R916</f>
        <v>94</v>
      </c>
      <c r="G914" s="11" t="str">
        <f ca="1">判定処理!V916</f>
        <v>いつでも</v>
      </c>
      <c r="H914" s="1">
        <f>判定処理!E916</f>
        <v>101</v>
      </c>
      <c r="I914" s="1">
        <f>判定処理!H916</f>
        <v>1231</v>
      </c>
      <c r="J914" s="3">
        <f>判定処理!I916</f>
        <v>0</v>
      </c>
      <c r="K914" s="3">
        <f>判定処理!L916</f>
        <v>0.99930555555555556</v>
      </c>
    </row>
    <row r="915" spans="1:11" x14ac:dyDescent="0.7">
      <c r="A915" s="1" t="str">
        <f ca="1">判定処理!Q917</f>
        <v>◎</v>
      </c>
      <c r="B915" s="1" t="str">
        <f>判定処理!A917</f>
        <v>No.0914</v>
      </c>
      <c r="C915" s="1">
        <f>判定処理!C917</f>
        <v>1</v>
      </c>
      <c r="D915" s="1" t="str">
        <f>判定処理!B917</f>
        <v>日本海側の船上</v>
      </c>
      <c r="E915" s="1">
        <f>判定処理!D917</f>
        <v>0</v>
      </c>
      <c r="F915" s="1">
        <f ca="1">判定処理!R917</f>
        <v>94</v>
      </c>
      <c r="G915" s="11" t="str">
        <f ca="1">判定処理!V917</f>
        <v>いつでも</v>
      </c>
      <c r="H915" s="1">
        <f>判定処理!E917</f>
        <v>101</v>
      </c>
      <c r="I915" s="1">
        <f>判定処理!H917</f>
        <v>1231</v>
      </c>
      <c r="J915" s="3">
        <f>判定処理!I917</f>
        <v>0</v>
      </c>
      <c r="K915" s="3">
        <f>判定処理!L917</f>
        <v>0.99930555555555556</v>
      </c>
    </row>
    <row r="916" spans="1:11" x14ac:dyDescent="0.7">
      <c r="A916" s="1" t="str">
        <f ca="1">判定処理!Q918</f>
        <v>◎</v>
      </c>
      <c r="B916" s="1" t="str">
        <f>判定処理!A918</f>
        <v>No.0915</v>
      </c>
      <c r="C916" s="1">
        <f>判定処理!C918</f>
        <v>1</v>
      </c>
      <c r="D916" s="1" t="str">
        <f>判定処理!B918</f>
        <v>日本海側の岩場</v>
      </c>
      <c r="E916" s="1">
        <f>判定処理!D918</f>
        <v>0</v>
      </c>
      <c r="F916" s="1">
        <f ca="1">判定処理!R918</f>
        <v>94</v>
      </c>
      <c r="G916" s="11" t="str">
        <f ca="1">判定処理!V918</f>
        <v>いつでも</v>
      </c>
      <c r="H916" s="1">
        <f>判定処理!E918</f>
        <v>101</v>
      </c>
      <c r="I916" s="1">
        <f>判定処理!H918</f>
        <v>1231</v>
      </c>
      <c r="J916" s="3">
        <f>判定処理!I918</f>
        <v>0</v>
      </c>
      <c r="K916" s="3">
        <f>判定処理!L918</f>
        <v>0.99930555555555556</v>
      </c>
    </row>
    <row r="917" spans="1:11" x14ac:dyDescent="0.7">
      <c r="A917" s="1" t="str">
        <f ca="1">判定処理!Q919</f>
        <v>◎</v>
      </c>
      <c r="B917" s="1" t="str">
        <f>判定処理!A919</f>
        <v>No.0916</v>
      </c>
      <c r="C917" s="1">
        <f>判定処理!C919</f>
        <v>1</v>
      </c>
      <c r="D917" s="1" t="str">
        <f>判定処理!B919</f>
        <v>森の渓流</v>
      </c>
      <c r="E917" s="1">
        <f>判定処理!D919</f>
        <v>0</v>
      </c>
      <c r="F917" s="1">
        <f ca="1">判定処理!R919</f>
        <v>94</v>
      </c>
      <c r="G917" s="11" t="str">
        <f ca="1">判定処理!V919</f>
        <v>いつでも</v>
      </c>
      <c r="H917" s="1">
        <f>判定処理!E919</f>
        <v>101</v>
      </c>
      <c r="I917" s="1">
        <f>判定処理!H919</f>
        <v>1231</v>
      </c>
      <c r="J917" s="3">
        <f>判定処理!I919</f>
        <v>0</v>
      </c>
      <c r="K917" s="3">
        <f>判定処理!L919</f>
        <v>0.99930555555555556</v>
      </c>
    </row>
    <row r="918" spans="1:11" x14ac:dyDescent="0.7">
      <c r="A918" s="1" t="str">
        <f ca="1">判定処理!Q920</f>
        <v>◎</v>
      </c>
      <c r="B918" s="1" t="str">
        <f>判定処理!A920</f>
        <v>No.0917</v>
      </c>
      <c r="C918" s="1">
        <f>判定処理!C920</f>
        <v>1</v>
      </c>
      <c r="D918" s="1" t="str">
        <f>判定処理!B920</f>
        <v>太平洋側の船上</v>
      </c>
      <c r="E918" s="1">
        <f>判定処理!D920</f>
        <v>0</v>
      </c>
      <c r="F918" s="1">
        <f ca="1">判定処理!R920</f>
        <v>94</v>
      </c>
      <c r="G918" s="11" t="str">
        <f ca="1">判定処理!V920</f>
        <v>いつでも</v>
      </c>
      <c r="H918" s="1">
        <f>判定処理!E920</f>
        <v>101</v>
      </c>
      <c r="I918" s="1">
        <f>判定処理!H920</f>
        <v>1231</v>
      </c>
      <c r="J918" s="3">
        <f>判定処理!I920</f>
        <v>0</v>
      </c>
      <c r="K918" s="3">
        <f>判定処理!L920</f>
        <v>0.99930555555555556</v>
      </c>
    </row>
    <row r="919" spans="1:11" x14ac:dyDescent="0.7">
      <c r="A919" s="1" t="str">
        <f ca="1">判定処理!Q921</f>
        <v>◎</v>
      </c>
      <c r="B919" s="1" t="str">
        <f>判定処理!A921</f>
        <v>No.0918</v>
      </c>
      <c r="C919" s="1">
        <f>判定処理!C921</f>
        <v>1</v>
      </c>
      <c r="D919" s="1" t="str">
        <f>判定処理!B921</f>
        <v>太平洋側の南の島</v>
      </c>
      <c r="E919" s="1">
        <f>判定処理!D921</f>
        <v>0</v>
      </c>
      <c r="F919" s="1">
        <f ca="1">判定処理!R921</f>
        <v>94</v>
      </c>
      <c r="G919" s="11" t="str">
        <f ca="1">判定処理!V921</f>
        <v>いつでも</v>
      </c>
      <c r="H919" s="1">
        <f>判定処理!E921</f>
        <v>101</v>
      </c>
      <c r="I919" s="1">
        <f>判定処理!H921</f>
        <v>1231</v>
      </c>
      <c r="J919" s="3">
        <f>判定処理!I921</f>
        <v>0</v>
      </c>
      <c r="K919" s="3">
        <f>判定処理!L921</f>
        <v>0.99930555555555556</v>
      </c>
    </row>
    <row r="920" spans="1:11" x14ac:dyDescent="0.7">
      <c r="A920" s="1" t="str">
        <f ca="1">判定処理!Q922</f>
        <v>◎</v>
      </c>
      <c r="B920" s="1" t="str">
        <f>判定処理!A922</f>
        <v>No.0919</v>
      </c>
      <c r="C920" s="1">
        <f>判定処理!C922</f>
        <v>1</v>
      </c>
      <c r="D920" s="1" t="str">
        <f>判定処理!B922</f>
        <v>日本海側の船上</v>
      </c>
      <c r="E920" s="1">
        <f>判定処理!D922</f>
        <v>0</v>
      </c>
      <c r="F920" s="1">
        <f ca="1">判定処理!R922</f>
        <v>94</v>
      </c>
      <c r="G920" s="11" t="str">
        <f ca="1">判定処理!V922</f>
        <v>いつでも</v>
      </c>
      <c r="H920" s="1">
        <f>判定処理!E922</f>
        <v>101</v>
      </c>
      <c r="I920" s="1">
        <f>判定処理!H922</f>
        <v>1231</v>
      </c>
      <c r="J920" s="3">
        <f>判定処理!I922</f>
        <v>0</v>
      </c>
      <c r="K920" s="3">
        <f>判定処理!L922</f>
        <v>0.99930555555555556</v>
      </c>
    </row>
    <row r="921" spans="1:11" x14ac:dyDescent="0.7">
      <c r="A921" s="1" t="str">
        <f ca="1">判定処理!Q923</f>
        <v>◎</v>
      </c>
      <c r="B921" s="1" t="str">
        <f>判定処理!A923</f>
        <v>No.0920</v>
      </c>
      <c r="C921" s="1">
        <f>判定処理!C923</f>
        <v>5</v>
      </c>
      <c r="D921" s="1" t="str">
        <f>判定処理!B923</f>
        <v>日本海側の岩場</v>
      </c>
      <c r="E921" s="1">
        <f>判定処理!D923</f>
        <v>0</v>
      </c>
      <c r="F921" s="1">
        <f ca="1">判定処理!R923</f>
        <v>94</v>
      </c>
      <c r="G921" s="11" t="str">
        <f ca="1">判定処理!V923</f>
        <v>いつでも</v>
      </c>
      <c r="H921" s="1">
        <f>判定処理!E923</f>
        <v>101</v>
      </c>
      <c r="I921" s="1">
        <f>判定処理!H923</f>
        <v>1231</v>
      </c>
      <c r="J921" s="3">
        <f>判定処理!I923</f>
        <v>0</v>
      </c>
      <c r="K921" s="3">
        <f>判定処理!L923</f>
        <v>0.99930555555555556</v>
      </c>
    </row>
    <row r="922" spans="1:11" x14ac:dyDescent="0.7">
      <c r="A922" s="1" t="str">
        <f ca="1">判定処理!Q924</f>
        <v>◎</v>
      </c>
      <c r="B922" s="1" t="str">
        <f>判定処理!A924</f>
        <v>No.0921</v>
      </c>
      <c r="C922" s="1">
        <f>判定処理!C924</f>
        <v>4</v>
      </c>
      <c r="D922" s="1" t="str">
        <f>判定処理!B924</f>
        <v>森の渓流</v>
      </c>
      <c r="E922" s="1">
        <f>判定処理!D924</f>
        <v>0</v>
      </c>
      <c r="F922" s="1">
        <f ca="1">判定処理!R924</f>
        <v>94</v>
      </c>
      <c r="G922" s="11" t="str">
        <f ca="1">判定処理!V924</f>
        <v>いつでも</v>
      </c>
      <c r="H922" s="1">
        <f>判定処理!E924</f>
        <v>101</v>
      </c>
      <c r="I922" s="1">
        <f>判定処理!H924</f>
        <v>1231</v>
      </c>
      <c r="J922" s="3">
        <f>判定処理!I924</f>
        <v>0</v>
      </c>
      <c r="K922" s="3">
        <f>判定処理!L924</f>
        <v>0.99930555555555556</v>
      </c>
    </row>
    <row r="923" spans="1:11" x14ac:dyDescent="0.7">
      <c r="A923" s="1" t="str">
        <f ca="1">判定処理!Q925</f>
        <v>◎</v>
      </c>
      <c r="B923" s="1" t="str">
        <f>判定処理!A925</f>
        <v>No.0922</v>
      </c>
      <c r="C923" s="1">
        <f>判定処理!C925</f>
        <v>1</v>
      </c>
      <c r="D923" s="1" t="str">
        <f>判定処理!B925</f>
        <v>太平洋側の船上</v>
      </c>
      <c r="E923" s="1">
        <f>判定処理!D925</f>
        <v>0</v>
      </c>
      <c r="F923" s="1">
        <f ca="1">判定処理!R925</f>
        <v>94</v>
      </c>
      <c r="G923" s="11" t="str">
        <f ca="1">判定処理!V925</f>
        <v>いつでも</v>
      </c>
      <c r="H923" s="1">
        <f>判定処理!E925</f>
        <v>101</v>
      </c>
      <c r="I923" s="1">
        <f>判定処理!H925</f>
        <v>1231</v>
      </c>
      <c r="J923" s="3">
        <f>判定処理!I925</f>
        <v>0</v>
      </c>
      <c r="K923" s="3">
        <f>判定処理!L925</f>
        <v>0.99930555555555556</v>
      </c>
    </row>
    <row r="924" spans="1:11" x14ac:dyDescent="0.7">
      <c r="A924" s="1" t="str">
        <f ca="1">判定処理!Q926</f>
        <v>◎</v>
      </c>
      <c r="B924" s="1" t="str">
        <f>判定処理!A926</f>
        <v>No.0923</v>
      </c>
      <c r="C924" s="1">
        <f>判定処理!C926</f>
        <v>1</v>
      </c>
      <c r="D924" s="1" t="str">
        <f>判定処理!B926</f>
        <v>太平洋側の南の島</v>
      </c>
      <c r="E924" s="1">
        <f>判定処理!D926</f>
        <v>0</v>
      </c>
      <c r="F924" s="1">
        <f ca="1">判定処理!R926</f>
        <v>94</v>
      </c>
      <c r="G924" s="11" t="str">
        <f ca="1">判定処理!V926</f>
        <v>いつでも</v>
      </c>
      <c r="H924" s="1">
        <f>判定処理!E926</f>
        <v>101</v>
      </c>
      <c r="I924" s="1">
        <f>判定処理!H926</f>
        <v>1231</v>
      </c>
      <c r="J924" s="3">
        <f>判定処理!I926</f>
        <v>0</v>
      </c>
      <c r="K924" s="3">
        <f>判定処理!L926</f>
        <v>0.99930555555555556</v>
      </c>
    </row>
    <row r="925" spans="1:11" x14ac:dyDescent="0.7">
      <c r="A925" s="1" t="str">
        <f ca="1">判定処理!Q927</f>
        <v>×</v>
      </c>
      <c r="B925" s="1" t="str">
        <f>判定処理!A927</f>
        <v>No.0924</v>
      </c>
      <c r="C925" s="1">
        <f>判定処理!C927</f>
        <v>1</v>
      </c>
      <c r="D925" s="1" t="str">
        <f>判定処理!B927</f>
        <v>日本海側の船上</v>
      </c>
      <c r="E925" s="1">
        <f>判定処理!D927</f>
        <v>0</v>
      </c>
      <c r="F925" s="1" t="str">
        <f ca="1">判定処理!R927</f>
        <v>-</v>
      </c>
      <c r="G925" s="11" t="str">
        <f ca="1">判定処理!V927</f>
        <v>-</v>
      </c>
      <c r="H925" s="1">
        <f>判定処理!E927</f>
        <v>912</v>
      </c>
      <c r="I925" s="1">
        <f>判定処理!H927</f>
        <v>912</v>
      </c>
      <c r="J925" s="3">
        <f>判定処理!I927</f>
        <v>0</v>
      </c>
      <c r="K925" s="3">
        <f>判定処理!L927</f>
        <v>0.99930555555555556</v>
      </c>
    </row>
    <row r="926" spans="1:11" x14ac:dyDescent="0.7">
      <c r="A926" s="1" t="str">
        <f ca="1">判定処理!Q928</f>
        <v>◎</v>
      </c>
      <c r="B926" s="1" t="str">
        <f>判定処理!A928</f>
        <v>No.0925</v>
      </c>
      <c r="C926" s="1">
        <f>判定処理!C928</f>
        <v>1</v>
      </c>
      <c r="D926" s="1" t="str">
        <f>判定処理!B928</f>
        <v>日本海側の岩場</v>
      </c>
      <c r="E926" s="1">
        <f>判定処理!D928</f>
        <v>0</v>
      </c>
      <c r="F926" s="1">
        <f ca="1">判定処理!R928</f>
        <v>94</v>
      </c>
      <c r="G926" s="11" t="str">
        <f ca="1">判定処理!V928</f>
        <v>いつでも</v>
      </c>
      <c r="H926" s="1">
        <f>判定処理!E928</f>
        <v>101</v>
      </c>
      <c r="I926" s="1">
        <f>判定処理!H928</f>
        <v>1231</v>
      </c>
      <c r="J926" s="3">
        <f>判定処理!I928</f>
        <v>0</v>
      </c>
      <c r="K926" s="3">
        <f>判定処理!L928</f>
        <v>0.99930555555555556</v>
      </c>
    </row>
    <row r="927" spans="1:11" x14ac:dyDescent="0.7">
      <c r="A927" s="1" t="str">
        <f ca="1">判定処理!Q929</f>
        <v>◎</v>
      </c>
      <c r="B927" s="1" t="str">
        <f>判定処理!A929</f>
        <v>No.0926</v>
      </c>
      <c r="C927" s="1">
        <f>判定処理!C929</f>
        <v>1</v>
      </c>
      <c r="D927" s="1" t="str">
        <f>判定処理!B929</f>
        <v>太平洋側の船上</v>
      </c>
      <c r="E927" s="1">
        <f>判定処理!D929</f>
        <v>0</v>
      </c>
      <c r="F927" s="1">
        <f ca="1">判定処理!R929</f>
        <v>94</v>
      </c>
      <c r="G927" s="11" t="str">
        <f ca="1">判定処理!V929</f>
        <v>いつでも</v>
      </c>
      <c r="H927" s="1">
        <f>判定処理!E929</f>
        <v>101</v>
      </c>
      <c r="I927" s="1">
        <f>判定処理!H929</f>
        <v>1231</v>
      </c>
      <c r="J927" s="3">
        <f>判定処理!I929</f>
        <v>0</v>
      </c>
      <c r="K927" s="3">
        <f>判定処理!L929</f>
        <v>0.99930555555555556</v>
      </c>
    </row>
    <row r="928" spans="1:11" x14ac:dyDescent="0.7">
      <c r="A928" s="1" t="str">
        <f ca="1">判定処理!Q930</f>
        <v>×</v>
      </c>
      <c r="B928" s="1" t="str">
        <f>判定処理!A930</f>
        <v>No.0927</v>
      </c>
      <c r="C928" s="1">
        <f>判定処理!C930</f>
        <v>3</v>
      </c>
      <c r="D928" s="1" t="str">
        <f>判定処理!B930</f>
        <v>太平洋側の南の島</v>
      </c>
      <c r="E928" s="1">
        <f>判定処理!D930</f>
        <v>0</v>
      </c>
      <c r="F928" s="1" t="str">
        <f ca="1">判定処理!R930</f>
        <v>-</v>
      </c>
      <c r="G928" s="11" t="str">
        <f ca="1">判定処理!V930</f>
        <v>-</v>
      </c>
      <c r="H928" s="1">
        <f>判定処理!E930</f>
        <v>214</v>
      </c>
      <c r="I928" s="1">
        <f>判定処理!H930</f>
        <v>214</v>
      </c>
      <c r="J928" s="3">
        <f>判定処理!I930</f>
        <v>0</v>
      </c>
      <c r="K928" s="3">
        <f>判定処理!L930</f>
        <v>0.99930555555555556</v>
      </c>
    </row>
    <row r="929" spans="1:11" x14ac:dyDescent="0.7">
      <c r="A929" s="1" t="str">
        <f ca="1">判定処理!Q931</f>
        <v>◎</v>
      </c>
      <c r="B929" s="1" t="str">
        <f>判定処理!A931</f>
        <v>No.0928</v>
      </c>
      <c r="C929" s="1">
        <f>判定処理!C931</f>
        <v>5</v>
      </c>
      <c r="D929" s="1" t="str">
        <f>判定処理!B931</f>
        <v>日本海側の船上</v>
      </c>
      <c r="E929" s="1">
        <f>判定処理!D931</f>
        <v>0</v>
      </c>
      <c r="F929" s="1">
        <f ca="1">判定処理!R931</f>
        <v>94</v>
      </c>
      <c r="G929" s="11" t="str">
        <f ca="1">判定処理!V931</f>
        <v>いつでも</v>
      </c>
      <c r="H929" s="1">
        <f>判定処理!E931</f>
        <v>101</v>
      </c>
      <c r="I929" s="1">
        <f>判定処理!H931</f>
        <v>1231</v>
      </c>
      <c r="J929" s="3">
        <f>判定処理!I931</f>
        <v>0</v>
      </c>
      <c r="K929" s="3">
        <f>判定処理!L931</f>
        <v>0.99930555555555556</v>
      </c>
    </row>
    <row r="930" spans="1:11" x14ac:dyDescent="0.7">
      <c r="A930" s="1" t="str">
        <f ca="1">判定処理!Q932</f>
        <v>◎</v>
      </c>
      <c r="B930" s="1" t="str">
        <f>判定処理!A932</f>
        <v>No.0929</v>
      </c>
      <c r="C930" s="1">
        <f>判定処理!C932</f>
        <v>4</v>
      </c>
      <c r="D930" s="1" t="str">
        <f>判定処理!B932</f>
        <v>日本海側の岩場</v>
      </c>
      <c r="E930" s="1">
        <f>判定処理!D932</f>
        <v>0</v>
      </c>
      <c r="F930" s="1">
        <f ca="1">判定処理!R932</f>
        <v>94</v>
      </c>
      <c r="G930" s="11" t="str">
        <f ca="1">判定処理!V932</f>
        <v>いつでも</v>
      </c>
      <c r="H930" s="1">
        <f>判定処理!E932</f>
        <v>101</v>
      </c>
      <c r="I930" s="1">
        <f>判定処理!H932</f>
        <v>1231</v>
      </c>
      <c r="J930" s="3">
        <f>判定処理!I932</f>
        <v>0</v>
      </c>
      <c r="K930" s="3">
        <f>判定処理!L932</f>
        <v>0.99930555555555556</v>
      </c>
    </row>
    <row r="931" spans="1:11" x14ac:dyDescent="0.7">
      <c r="A931" s="1" t="str">
        <f ca="1">判定処理!Q933</f>
        <v>◎</v>
      </c>
      <c r="B931" s="1" t="str">
        <f>判定処理!A933</f>
        <v>No.0930</v>
      </c>
      <c r="C931" s="1">
        <f>判定処理!C933</f>
        <v>3</v>
      </c>
      <c r="D931" s="1" t="str">
        <f>判定処理!B933</f>
        <v>森の渓流</v>
      </c>
      <c r="E931" s="1">
        <f>判定処理!D933</f>
        <v>0</v>
      </c>
      <c r="F931" s="1">
        <f ca="1">判定処理!R933</f>
        <v>94</v>
      </c>
      <c r="G931" s="11" t="str">
        <f ca="1">判定処理!V933</f>
        <v>いつでも</v>
      </c>
      <c r="H931" s="1">
        <f>判定処理!E933</f>
        <v>101</v>
      </c>
      <c r="I931" s="1">
        <f>判定処理!H933</f>
        <v>1231</v>
      </c>
      <c r="J931" s="3">
        <f>判定処理!I933</f>
        <v>0</v>
      </c>
      <c r="K931" s="3">
        <f>判定処理!L933</f>
        <v>0.99930555555555556</v>
      </c>
    </row>
    <row r="932" spans="1:11" x14ac:dyDescent="0.7">
      <c r="A932" s="1" t="str">
        <f ca="1">判定処理!Q934</f>
        <v>◎</v>
      </c>
      <c r="B932" s="1" t="str">
        <f>判定処理!A934</f>
        <v>No.0931</v>
      </c>
      <c r="C932" s="1">
        <f>判定処理!C934</f>
        <v>3</v>
      </c>
      <c r="D932" s="1" t="str">
        <f>判定処理!B934</f>
        <v>太平洋側の船上</v>
      </c>
      <c r="E932" s="1">
        <f>判定処理!D934</f>
        <v>0</v>
      </c>
      <c r="F932" s="1">
        <f ca="1">判定処理!R934</f>
        <v>94</v>
      </c>
      <c r="G932" s="11" t="str">
        <f ca="1">判定処理!V934</f>
        <v>いつでも</v>
      </c>
      <c r="H932" s="1">
        <f>判定処理!E934</f>
        <v>101</v>
      </c>
      <c r="I932" s="1">
        <f>判定処理!H934</f>
        <v>1231</v>
      </c>
      <c r="J932" s="3">
        <f>判定処理!I934</f>
        <v>0</v>
      </c>
      <c r="K932" s="3">
        <f>判定処理!L934</f>
        <v>0.99930555555555556</v>
      </c>
    </row>
    <row r="933" spans="1:11" x14ac:dyDescent="0.7">
      <c r="A933" s="1" t="str">
        <f ca="1">判定処理!Q935</f>
        <v>◎</v>
      </c>
      <c r="B933" s="1" t="str">
        <f>判定処理!A935</f>
        <v>No.0932</v>
      </c>
      <c r="C933" s="1">
        <f>判定処理!C935</f>
        <v>3</v>
      </c>
      <c r="D933" s="1" t="str">
        <f>判定処理!B935</f>
        <v>太平洋側の南の島</v>
      </c>
      <c r="E933" s="1">
        <f>判定処理!D935</f>
        <v>0</v>
      </c>
      <c r="F933" s="1">
        <f ca="1">判定処理!R935</f>
        <v>94</v>
      </c>
      <c r="G933" s="11" t="str">
        <f ca="1">判定処理!V935</f>
        <v>いつでも</v>
      </c>
      <c r="H933" s="1">
        <f>判定処理!E935</f>
        <v>101</v>
      </c>
      <c r="I933" s="1">
        <f>判定処理!H935</f>
        <v>1231</v>
      </c>
      <c r="J933" s="3">
        <f>判定処理!I935</f>
        <v>0</v>
      </c>
      <c r="K933" s="3">
        <f>判定処理!L935</f>
        <v>0.99930555555555556</v>
      </c>
    </row>
    <row r="934" spans="1:11" x14ac:dyDescent="0.7">
      <c r="A934" s="1" t="str">
        <f ca="1">判定処理!Q936</f>
        <v>◎</v>
      </c>
      <c r="B934" s="1" t="str">
        <f>判定処理!A936</f>
        <v>No.0933</v>
      </c>
      <c r="C934" s="1">
        <f>判定処理!C936</f>
        <v>1</v>
      </c>
      <c r="D934" s="1" t="str">
        <f>判定処理!B936</f>
        <v>太平洋側の船上</v>
      </c>
      <c r="E934" s="1">
        <f>判定処理!D936</f>
        <v>0</v>
      </c>
      <c r="F934" s="1">
        <f ca="1">判定処理!R936</f>
        <v>94</v>
      </c>
      <c r="G934" s="11" t="str">
        <f ca="1">判定処理!V936</f>
        <v>いつでも</v>
      </c>
      <c r="H934" s="1">
        <f>判定処理!E936</f>
        <v>101</v>
      </c>
      <c r="I934" s="1">
        <f>判定処理!H936</f>
        <v>1231</v>
      </c>
      <c r="J934" s="3">
        <f>判定処理!I936</f>
        <v>0</v>
      </c>
      <c r="K934" s="3">
        <f>判定処理!L936</f>
        <v>0.99930555555555556</v>
      </c>
    </row>
    <row r="935" spans="1:11" x14ac:dyDescent="0.7">
      <c r="A935" s="1" t="str">
        <f ca="1">判定処理!Q937</f>
        <v>◎</v>
      </c>
      <c r="B935" s="1" t="str">
        <f>判定処理!A937</f>
        <v>No.0934</v>
      </c>
      <c r="C935" s="1">
        <f>判定処理!C937</f>
        <v>1</v>
      </c>
      <c r="D935" s="1" t="str">
        <f>判定処理!B937</f>
        <v>太平洋側の南の島</v>
      </c>
      <c r="E935" s="1">
        <f>判定処理!D937</f>
        <v>0</v>
      </c>
      <c r="F935" s="1">
        <f ca="1">判定処理!R937</f>
        <v>94</v>
      </c>
      <c r="G935" s="11" t="str">
        <f ca="1">判定処理!V937</f>
        <v>いつでも</v>
      </c>
      <c r="H935" s="1">
        <f>判定処理!E937</f>
        <v>101</v>
      </c>
      <c r="I935" s="1">
        <f>判定処理!H937</f>
        <v>1231</v>
      </c>
      <c r="J935" s="3">
        <f>判定処理!I937</f>
        <v>0</v>
      </c>
      <c r="K935" s="3">
        <f>判定処理!L937</f>
        <v>0.99930555555555556</v>
      </c>
    </row>
    <row r="936" spans="1:11" x14ac:dyDescent="0.7">
      <c r="A936" s="1" t="str">
        <f ca="1">判定処理!Q938</f>
        <v>◎</v>
      </c>
      <c r="B936" s="1" t="str">
        <f>判定処理!A938</f>
        <v>No.0935</v>
      </c>
      <c r="C936" s="1">
        <f>判定処理!C938</f>
        <v>1</v>
      </c>
      <c r="D936" s="1" t="str">
        <f>判定処理!B938</f>
        <v>日本海側の船上</v>
      </c>
      <c r="E936" s="1">
        <f>判定処理!D938</f>
        <v>0</v>
      </c>
      <c r="F936" s="1">
        <f ca="1">判定処理!R938</f>
        <v>94</v>
      </c>
      <c r="G936" s="11" t="str">
        <f ca="1">判定処理!V938</f>
        <v>いつでも</v>
      </c>
      <c r="H936" s="1">
        <f>判定処理!E938</f>
        <v>101</v>
      </c>
      <c r="I936" s="1">
        <f>判定処理!H938</f>
        <v>1231</v>
      </c>
      <c r="J936" s="3">
        <f>判定処理!I938</f>
        <v>0</v>
      </c>
      <c r="K936" s="3">
        <f>判定処理!L938</f>
        <v>0.99930555555555556</v>
      </c>
    </row>
    <row r="937" spans="1:11" x14ac:dyDescent="0.7">
      <c r="A937" s="1" t="str">
        <f ca="1">判定処理!Q939</f>
        <v>◎</v>
      </c>
      <c r="B937" s="1" t="str">
        <f>判定処理!A939</f>
        <v>No.0936</v>
      </c>
      <c r="C937" s="1">
        <f>判定処理!C939</f>
        <v>1</v>
      </c>
      <c r="D937" s="1" t="str">
        <f>判定処理!B939</f>
        <v>日本海側の岩場</v>
      </c>
      <c r="E937" s="1">
        <f>判定処理!D939</f>
        <v>0</v>
      </c>
      <c r="F937" s="1">
        <f ca="1">判定処理!R939</f>
        <v>94</v>
      </c>
      <c r="G937" s="11" t="str">
        <f ca="1">判定処理!V939</f>
        <v>いつでも</v>
      </c>
      <c r="H937" s="1">
        <f>判定処理!E939</f>
        <v>101</v>
      </c>
      <c r="I937" s="1">
        <f>判定処理!H939</f>
        <v>1231</v>
      </c>
      <c r="J937" s="3">
        <f>判定処理!I939</f>
        <v>0</v>
      </c>
      <c r="K937" s="3">
        <f>判定処理!L939</f>
        <v>0.99930555555555556</v>
      </c>
    </row>
    <row r="938" spans="1:11" x14ac:dyDescent="0.7">
      <c r="A938" s="1" t="str">
        <f ca="1">判定処理!Q940</f>
        <v>◎</v>
      </c>
      <c r="B938" s="1" t="str">
        <f>判定処理!A940</f>
        <v>No.0937</v>
      </c>
      <c r="C938" s="1">
        <f>判定処理!C940</f>
        <v>1</v>
      </c>
      <c r="D938" s="1" t="str">
        <f>判定処理!B940</f>
        <v>森の渓流</v>
      </c>
      <c r="E938" s="1">
        <f>判定処理!D940</f>
        <v>0</v>
      </c>
      <c r="F938" s="1">
        <f ca="1">判定処理!R940</f>
        <v>94</v>
      </c>
      <c r="G938" s="11" t="str">
        <f ca="1">判定処理!V940</f>
        <v>いつでも</v>
      </c>
      <c r="H938" s="1">
        <f>判定処理!E940</f>
        <v>101</v>
      </c>
      <c r="I938" s="1">
        <f>判定処理!H940</f>
        <v>1231</v>
      </c>
      <c r="J938" s="3">
        <f>判定処理!I940</f>
        <v>0</v>
      </c>
      <c r="K938" s="3">
        <f>判定処理!L940</f>
        <v>0.99930555555555556</v>
      </c>
    </row>
    <row r="939" spans="1:11" x14ac:dyDescent="0.7">
      <c r="A939" s="1" t="str">
        <f ca="1">判定処理!Q941</f>
        <v>◎</v>
      </c>
      <c r="B939" s="1" t="str">
        <f>判定処理!A941</f>
        <v>No.0938</v>
      </c>
      <c r="C939" s="1">
        <f>判定処理!C941</f>
        <v>1</v>
      </c>
      <c r="D939" s="1" t="str">
        <f>判定処理!B941</f>
        <v>太平洋側の船上</v>
      </c>
      <c r="E939" s="1">
        <f>判定処理!D941</f>
        <v>0</v>
      </c>
      <c r="F939" s="1">
        <f ca="1">判定処理!R941</f>
        <v>94</v>
      </c>
      <c r="G939" s="11" t="str">
        <f ca="1">判定処理!V941</f>
        <v>いつでも</v>
      </c>
      <c r="H939" s="1">
        <f>判定処理!E941</f>
        <v>101</v>
      </c>
      <c r="I939" s="1">
        <f>判定処理!H941</f>
        <v>1231</v>
      </c>
      <c r="J939" s="3">
        <f>判定処理!I941</f>
        <v>0</v>
      </c>
      <c r="K939" s="3">
        <f>判定処理!L941</f>
        <v>0.99930555555555556</v>
      </c>
    </row>
    <row r="940" spans="1:11" x14ac:dyDescent="0.7">
      <c r="A940" s="1" t="str">
        <f ca="1">判定処理!Q942</f>
        <v>◎</v>
      </c>
      <c r="B940" s="1" t="str">
        <f>判定処理!A942</f>
        <v>No.0939</v>
      </c>
      <c r="C940" s="1">
        <f>判定処理!C942</f>
        <v>1</v>
      </c>
      <c r="D940" s="1" t="str">
        <f>判定処理!B942</f>
        <v>太平洋側の南の島</v>
      </c>
      <c r="E940" s="1">
        <f>判定処理!D942</f>
        <v>0</v>
      </c>
      <c r="F940" s="1">
        <f ca="1">判定処理!R942</f>
        <v>94</v>
      </c>
      <c r="G940" s="11" t="str">
        <f ca="1">判定処理!V942</f>
        <v>いつでも</v>
      </c>
      <c r="H940" s="1">
        <f>判定処理!E942</f>
        <v>101</v>
      </c>
      <c r="I940" s="1">
        <f>判定処理!H942</f>
        <v>1231</v>
      </c>
      <c r="J940" s="3">
        <f>判定処理!I942</f>
        <v>0</v>
      </c>
      <c r="K940" s="3">
        <f>判定処理!L942</f>
        <v>0.99930555555555556</v>
      </c>
    </row>
    <row r="941" spans="1:11" x14ac:dyDescent="0.7">
      <c r="A941" s="1" t="str">
        <f ca="1">判定処理!Q943</f>
        <v>×</v>
      </c>
      <c r="B941" s="1" t="str">
        <f>判定処理!A943</f>
        <v>No.0940</v>
      </c>
      <c r="C941" s="1">
        <f>判定処理!C943</f>
        <v>5</v>
      </c>
      <c r="D941" s="1" t="str">
        <f>判定処理!B943</f>
        <v>日本海側の船上</v>
      </c>
      <c r="E941" s="1">
        <f>判定処理!D943</f>
        <v>0</v>
      </c>
      <c r="F941" s="1" t="str">
        <f ca="1">判定処理!R943</f>
        <v>-</v>
      </c>
      <c r="G941" s="11" t="str">
        <f ca="1">判定処理!V943</f>
        <v>-</v>
      </c>
      <c r="H941" s="1">
        <f>判定処理!E943</f>
        <v>101</v>
      </c>
      <c r="I941" s="1">
        <f>判定処理!H943</f>
        <v>630</v>
      </c>
      <c r="J941" s="3">
        <f>判定処理!I943</f>
        <v>0</v>
      </c>
      <c r="K941" s="3">
        <f>判定処理!L943</f>
        <v>0.99930555555555556</v>
      </c>
    </row>
    <row r="942" spans="1:11" x14ac:dyDescent="0.7">
      <c r="A942" s="1" t="str">
        <f ca="1">判定処理!Q944</f>
        <v>◎</v>
      </c>
      <c r="B942" s="1" t="str">
        <f>判定処理!A944</f>
        <v>No.0941</v>
      </c>
      <c r="C942" s="1">
        <f>判定処理!C944</f>
        <v>4</v>
      </c>
      <c r="D942" s="1" t="str">
        <f>判定処理!B944</f>
        <v>日本海側の岩場</v>
      </c>
      <c r="E942" s="1">
        <f>判定処理!D944</f>
        <v>0</v>
      </c>
      <c r="F942" s="1">
        <f ca="1">判定処理!R944</f>
        <v>94</v>
      </c>
      <c r="G942" s="11" t="str">
        <f ca="1">判定処理!V944</f>
        <v>いつでも</v>
      </c>
      <c r="H942" s="1">
        <f>判定処理!E944</f>
        <v>701</v>
      </c>
      <c r="I942" s="1">
        <f>判定処理!H944</f>
        <v>1231</v>
      </c>
      <c r="J942" s="3">
        <f>判定処理!I944</f>
        <v>0</v>
      </c>
      <c r="K942" s="3">
        <f>判定処理!L944</f>
        <v>0.99930555555555556</v>
      </c>
    </row>
    <row r="943" spans="1:11" x14ac:dyDescent="0.7">
      <c r="A943" s="1" t="str">
        <f ca="1">判定処理!Q945</f>
        <v>◎</v>
      </c>
      <c r="B943" s="1" t="str">
        <f>判定処理!A945</f>
        <v>No.0942</v>
      </c>
      <c r="C943" s="1">
        <f>判定処理!C945</f>
        <v>3</v>
      </c>
      <c r="D943" s="1" t="str">
        <f>判定処理!B945</f>
        <v>森の渓流</v>
      </c>
      <c r="E943" s="1">
        <f>判定処理!D945</f>
        <v>0</v>
      </c>
      <c r="F943" s="1">
        <f ca="1">判定処理!R945</f>
        <v>94</v>
      </c>
      <c r="G943" s="11" t="str">
        <f ca="1">判定処理!V945</f>
        <v>いつでも</v>
      </c>
      <c r="H943" s="1">
        <f>判定処理!E945</f>
        <v>101</v>
      </c>
      <c r="I943" s="1">
        <f>判定処理!H945</f>
        <v>1231</v>
      </c>
      <c r="J943" s="3">
        <f>判定処理!I945</f>
        <v>0</v>
      </c>
      <c r="K943" s="3">
        <f>判定処理!L945</f>
        <v>0.99930555555555556</v>
      </c>
    </row>
    <row r="944" spans="1:11" x14ac:dyDescent="0.7">
      <c r="A944" s="1" t="str">
        <f ca="1">判定処理!Q946</f>
        <v>◎</v>
      </c>
      <c r="B944" s="1" t="str">
        <f>判定処理!A946</f>
        <v>No.0943</v>
      </c>
      <c r="C944" s="1">
        <f>判定処理!C946</f>
        <v>2</v>
      </c>
      <c r="D944" s="1" t="str">
        <f>判定処理!B946</f>
        <v>太平洋側の船上</v>
      </c>
      <c r="E944" s="1">
        <f>判定処理!D946</f>
        <v>0</v>
      </c>
      <c r="F944" s="1">
        <f ca="1">判定処理!R946</f>
        <v>94</v>
      </c>
      <c r="G944" s="11" t="str">
        <f ca="1">判定処理!V946</f>
        <v>いつでも</v>
      </c>
      <c r="H944" s="1">
        <f>判定処理!E946</f>
        <v>101</v>
      </c>
      <c r="I944" s="1">
        <f>判定処理!H946</f>
        <v>1231</v>
      </c>
      <c r="J944" s="3">
        <f>判定処理!I946</f>
        <v>0</v>
      </c>
      <c r="K944" s="3">
        <f>判定処理!L946</f>
        <v>0.99930555555555556</v>
      </c>
    </row>
    <row r="945" spans="1:11" x14ac:dyDescent="0.7">
      <c r="A945" s="1" t="str">
        <f ca="1">判定処理!Q947</f>
        <v>◎</v>
      </c>
      <c r="B945" s="1" t="str">
        <f>判定処理!A947</f>
        <v>No.0944</v>
      </c>
      <c r="C945" s="1">
        <f>判定処理!C947</f>
        <v>2</v>
      </c>
      <c r="D945" s="1" t="str">
        <f>判定処理!B947</f>
        <v>太平洋側の南の島</v>
      </c>
      <c r="E945" s="1">
        <f>判定処理!D947</f>
        <v>0</v>
      </c>
      <c r="F945" s="1">
        <f ca="1">判定処理!R947</f>
        <v>94</v>
      </c>
      <c r="G945" s="11" t="str">
        <f ca="1">判定処理!V947</f>
        <v>いつでも</v>
      </c>
      <c r="H945" s="1">
        <f>判定処理!E947</f>
        <v>101</v>
      </c>
      <c r="I945" s="1">
        <f>判定処理!H947</f>
        <v>1231</v>
      </c>
      <c r="J945" s="3">
        <f>判定処理!I947</f>
        <v>0</v>
      </c>
      <c r="K945" s="3">
        <f>判定処理!L947</f>
        <v>0.99930555555555556</v>
      </c>
    </row>
    <row r="946" spans="1:11" x14ac:dyDescent="0.7">
      <c r="A946" s="1" t="str">
        <f ca="1">判定処理!Q948</f>
        <v>◎</v>
      </c>
      <c r="B946" s="1" t="str">
        <f>判定処理!A948</f>
        <v>No.0945</v>
      </c>
      <c r="C946" s="1">
        <f>判定処理!C948</f>
        <v>2</v>
      </c>
      <c r="D946" s="1" t="str">
        <f>判定処理!B948</f>
        <v>日本海側の船上</v>
      </c>
      <c r="E946" s="1">
        <f>判定処理!D948</f>
        <v>0</v>
      </c>
      <c r="F946" s="1">
        <f ca="1">判定処理!R948</f>
        <v>94</v>
      </c>
      <c r="G946" s="11" t="str">
        <f ca="1">判定処理!V948</f>
        <v>いつでも</v>
      </c>
      <c r="H946" s="1">
        <f>判定処理!E948</f>
        <v>101</v>
      </c>
      <c r="I946" s="1">
        <f>判定処理!H948</f>
        <v>1231</v>
      </c>
      <c r="J946" s="3">
        <f>判定処理!I948</f>
        <v>0</v>
      </c>
      <c r="K946" s="3">
        <f>判定処理!L948</f>
        <v>0.99930555555555556</v>
      </c>
    </row>
    <row r="947" spans="1:11" x14ac:dyDescent="0.7">
      <c r="A947" s="1" t="str">
        <f ca="1">判定処理!Q949</f>
        <v>◎</v>
      </c>
      <c r="B947" s="1" t="str">
        <f>判定処理!A949</f>
        <v>No.0946</v>
      </c>
      <c r="C947" s="1">
        <f>判定処理!C949</f>
        <v>2</v>
      </c>
      <c r="D947" s="1" t="str">
        <f>判定処理!B949</f>
        <v>日本海側の岩場</v>
      </c>
      <c r="E947" s="1">
        <f>判定処理!D949</f>
        <v>0</v>
      </c>
      <c r="F947" s="1">
        <f ca="1">判定処理!R949</f>
        <v>94</v>
      </c>
      <c r="G947" s="11" t="str">
        <f ca="1">判定処理!V949</f>
        <v>いつでも</v>
      </c>
      <c r="H947" s="1">
        <f>判定処理!E949</f>
        <v>101</v>
      </c>
      <c r="I947" s="1">
        <f>判定処理!H949</f>
        <v>1231</v>
      </c>
      <c r="J947" s="3">
        <f>判定処理!I949</f>
        <v>0</v>
      </c>
      <c r="K947" s="3">
        <f>判定処理!L949</f>
        <v>0.99930555555555556</v>
      </c>
    </row>
    <row r="948" spans="1:11" x14ac:dyDescent="0.7">
      <c r="A948" s="1" t="str">
        <f ca="1">判定処理!Q950</f>
        <v>◎</v>
      </c>
      <c r="B948" s="1" t="str">
        <f>判定処理!A950</f>
        <v>No.0947</v>
      </c>
      <c r="C948" s="1">
        <f>判定処理!C950</f>
        <v>2</v>
      </c>
      <c r="D948" s="1" t="str">
        <f>判定処理!B950</f>
        <v>森の渓流</v>
      </c>
      <c r="E948" s="1">
        <f>判定処理!D950</f>
        <v>0</v>
      </c>
      <c r="F948" s="1">
        <f ca="1">判定処理!R950</f>
        <v>94</v>
      </c>
      <c r="G948" s="11" t="str">
        <f ca="1">判定処理!V950</f>
        <v>いつでも</v>
      </c>
      <c r="H948" s="1">
        <f>判定処理!E950</f>
        <v>101</v>
      </c>
      <c r="I948" s="1">
        <f>判定処理!H950</f>
        <v>1231</v>
      </c>
      <c r="J948" s="3">
        <f>判定処理!I950</f>
        <v>0</v>
      </c>
      <c r="K948" s="3">
        <f>判定処理!L950</f>
        <v>0.99930555555555556</v>
      </c>
    </row>
    <row r="949" spans="1:11" x14ac:dyDescent="0.7">
      <c r="A949" s="1" t="str">
        <f ca="1">判定処理!Q951</f>
        <v>◎</v>
      </c>
      <c r="B949" s="1" t="str">
        <f>判定処理!A951</f>
        <v>No.0948</v>
      </c>
      <c r="C949" s="1">
        <f>判定処理!C951</f>
        <v>2</v>
      </c>
      <c r="D949" s="1" t="str">
        <f>判定処理!B951</f>
        <v>太平洋側の船上</v>
      </c>
      <c r="E949" s="1">
        <f>判定処理!D951</f>
        <v>0</v>
      </c>
      <c r="F949" s="1">
        <f ca="1">判定処理!R951</f>
        <v>94</v>
      </c>
      <c r="G949" s="11" t="str">
        <f ca="1">判定処理!V951</f>
        <v>いつでも</v>
      </c>
      <c r="H949" s="1">
        <f>判定処理!E951</f>
        <v>101</v>
      </c>
      <c r="I949" s="1">
        <f>判定処理!H951</f>
        <v>1231</v>
      </c>
      <c r="J949" s="3">
        <f>判定処理!I951</f>
        <v>0</v>
      </c>
      <c r="K949" s="3">
        <f>判定処理!L951</f>
        <v>0.99930555555555556</v>
      </c>
    </row>
    <row r="950" spans="1:11" x14ac:dyDescent="0.7">
      <c r="A950" s="1" t="str">
        <f ca="1">判定処理!Q952</f>
        <v>◎</v>
      </c>
      <c r="B950" s="1" t="str">
        <f>判定処理!A952</f>
        <v>No.0949</v>
      </c>
      <c r="C950" s="1">
        <f>判定処理!C952</f>
        <v>2</v>
      </c>
      <c r="D950" s="1" t="str">
        <f>判定処理!B952</f>
        <v>太平洋側の南の島</v>
      </c>
      <c r="E950" s="1">
        <f>判定処理!D952</f>
        <v>0</v>
      </c>
      <c r="F950" s="1">
        <f ca="1">判定処理!R952</f>
        <v>94</v>
      </c>
      <c r="G950" s="11" t="str">
        <f ca="1">判定処理!V952</f>
        <v>いつでも</v>
      </c>
      <c r="H950" s="1">
        <f>判定処理!E952</f>
        <v>101</v>
      </c>
      <c r="I950" s="1">
        <f>判定処理!H952</f>
        <v>1231</v>
      </c>
      <c r="J950" s="3">
        <f>判定処理!I952</f>
        <v>0</v>
      </c>
      <c r="K950" s="3">
        <f>判定処理!L952</f>
        <v>0.99930555555555556</v>
      </c>
    </row>
    <row r="951" spans="1:11" x14ac:dyDescent="0.7">
      <c r="A951" s="1" t="str">
        <f ca="1">判定処理!Q953</f>
        <v>◎</v>
      </c>
      <c r="B951" s="1" t="str">
        <f>判定処理!A953</f>
        <v>No.0950</v>
      </c>
      <c r="C951" s="1">
        <f>判定処理!C953</f>
        <v>2</v>
      </c>
      <c r="D951" s="1" t="str">
        <f>判定処理!B953</f>
        <v>日本海側の船上</v>
      </c>
      <c r="E951" s="1">
        <f>判定処理!D953</f>
        <v>0</v>
      </c>
      <c r="F951" s="1">
        <f ca="1">判定処理!R953</f>
        <v>94</v>
      </c>
      <c r="G951" s="11" t="str">
        <f ca="1">判定処理!V953</f>
        <v>いつでも</v>
      </c>
      <c r="H951" s="1">
        <f>判定処理!E953</f>
        <v>101</v>
      </c>
      <c r="I951" s="1">
        <f>判定処理!H953</f>
        <v>1231</v>
      </c>
      <c r="J951" s="3">
        <f>判定処理!I953</f>
        <v>0</v>
      </c>
      <c r="K951" s="3">
        <f>判定処理!L953</f>
        <v>0.99930555555555556</v>
      </c>
    </row>
    <row r="952" spans="1:11" x14ac:dyDescent="0.7">
      <c r="A952" s="1" t="str">
        <f ca="1">判定処理!Q954</f>
        <v>◎</v>
      </c>
      <c r="B952" s="1" t="str">
        <f>判定処理!A954</f>
        <v>No.0951</v>
      </c>
      <c r="C952" s="1">
        <f>判定処理!C954</f>
        <v>4</v>
      </c>
      <c r="D952" s="1" t="str">
        <f>判定処理!B954</f>
        <v>日本海側の岩場</v>
      </c>
      <c r="E952" s="1">
        <f>判定処理!D954</f>
        <v>0</v>
      </c>
      <c r="F952" s="1">
        <f ca="1">判定処理!R954</f>
        <v>94</v>
      </c>
      <c r="G952" s="11" t="str">
        <f ca="1">判定処理!V954</f>
        <v>いつでも</v>
      </c>
      <c r="H952" s="1">
        <f>判定処理!E954</f>
        <v>101</v>
      </c>
      <c r="I952" s="1">
        <f>判定処理!H954</f>
        <v>1231</v>
      </c>
      <c r="J952" s="3">
        <f>判定処理!I954</f>
        <v>0</v>
      </c>
      <c r="K952" s="3">
        <f>判定処理!L954</f>
        <v>0.99930555555555556</v>
      </c>
    </row>
    <row r="953" spans="1:11" x14ac:dyDescent="0.7">
      <c r="A953" s="1" t="str">
        <f ca="1">判定処理!Q955</f>
        <v>×</v>
      </c>
      <c r="B953" s="1" t="str">
        <f>判定処理!A955</f>
        <v>No.0952</v>
      </c>
      <c r="C953" s="1">
        <f>判定処理!C955</f>
        <v>5</v>
      </c>
      <c r="D953" s="1" t="str">
        <f>判定処理!B955</f>
        <v>森の渓流</v>
      </c>
      <c r="E953" s="1">
        <f>判定処理!D955</f>
        <v>0</v>
      </c>
      <c r="F953" s="1" t="str">
        <f ca="1">判定処理!R955</f>
        <v>-</v>
      </c>
      <c r="G953" s="11" t="str">
        <f ca="1">判定処理!V955</f>
        <v>-</v>
      </c>
      <c r="H953" s="1">
        <f>判定処理!E955</f>
        <v>1001</v>
      </c>
      <c r="I953" s="1">
        <f>判定処理!H955</f>
        <v>1031</v>
      </c>
      <c r="J953" s="3">
        <f>判定処理!I955</f>
        <v>0</v>
      </c>
      <c r="K953" s="3">
        <f>判定処理!L955</f>
        <v>0.99930555555555556</v>
      </c>
    </row>
    <row r="954" spans="1:11" x14ac:dyDescent="0.7">
      <c r="A954" s="1" t="str">
        <f ca="1">判定処理!Q956</f>
        <v>◎</v>
      </c>
      <c r="B954" s="1" t="str">
        <f>判定処理!A956</f>
        <v>No.0953</v>
      </c>
      <c r="C954" s="1">
        <f>判定処理!C956</f>
        <v>5</v>
      </c>
      <c r="D954" s="1" t="str">
        <f>判定処理!B956</f>
        <v>太平洋側の南の島</v>
      </c>
      <c r="E954" s="1">
        <f>判定処理!D956</f>
        <v>0</v>
      </c>
      <c r="F954" s="1">
        <f ca="1">判定処理!R956</f>
        <v>94</v>
      </c>
      <c r="G954" s="11" t="str">
        <f ca="1">判定処理!V956</f>
        <v>いつでも</v>
      </c>
      <c r="H954" s="1">
        <f>判定処理!E956</f>
        <v>101</v>
      </c>
      <c r="I954" s="1">
        <f>判定処理!H956</f>
        <v>1231</v>
      </c>
      <c r="J954" s="3">
        <f>判定処理!I956</f>
        <v>0</v>
      </c>
      <c r="K954" s="3">
        <f>判定処理!L956</f>
        <v>0.99930555555555556</v>
      </c>
    </row>
    <row r="955" spans="1:11" x14ac:dyDescent="0.7">
      <c r="A955" s="1" t="str">
        <f ca="1">判定処理!Q957</f>
        <v>◎</v>
      </c>
      <c r="B955" s="1" t="str">
        <f>判定処理!A957</f>
        <v>No.0954</v>
      </c>
      <c r="C955" s="1">
        <f>判定処理!C957</f>
        <v>4</v>
      </c>
      <c r="D955" s="1" t="str">
        <f>判定処理!B957</f>
        <v>太平洋側の船上</v>
      </c>
      <c r="E955" s="1">
        <f>判定処理!D957</f>
        <v>0</v>
      </c>
      <c r="F955" s="1">
        <f ca="1">判定処理!R957</f>
        <v>94</v>
      </c>
      <c r="G955" s="11" t="str">
        <f ca="1">判定処理!V957</f>
        <v>いつでも</v>
      </c>
      <c r="H955" s="1">
        <f>判定処理!E957</f>
        <v>101</v>
      </c>
      <c r="I955" s="1">
        <f>判定処理!H957</f>
        <v>1231</v>
      </c>
      <c r="J955" s="3">
        <f>判定処理!I957</f>
        <v>0</v>
      </c>
      <c r="K955" s="3">
        <f>判定処理!L957</f>
        <v>0.99930555555555556</v>
      </c>
    </row>
    <row r="956" spans="1:11" x14ac:dyDescent="0.7">
      <c r="A956" s="1" t="str">
        <f ca="1">判定処理!Q958</f>
        <v>◎</v>
      </c>
      <c r="B956" s="1" t="str">
        <f>判定処理!A958</f>
        <v>No.0955</v>
      </c>
      <c r="C956" s="1">
        <f>判定処理!C958</f>
        <v>1</v>
      </c>
      <c r="D956" s="1" t="str">
        <f>判定処理!B958</f>
        <v>太平洋側の南の島</v>
      </c>
      <c r="E956" s="1">
        <f>判定処理!D958</f>
        <v>0</v>
      </c>
      <c r="F956" s="1">
        <f ca="1">判定処理!R958</f>
        <v>94</v>
      </c>
      <c r="G956" s="11" t="str">
        <f ca="1">判定処理!V958</f>
        <v>いつでも</v>
      </c>
      <c r="H956" s="1">
        <f>判定処理!E958</f>
        <v>101</v>
      </c>
      <c r="I956" s="1">
        <f>判定処理!H958</f>
        <v>1231</v>
      </c>
      <c r="J956" s="3">
        <f>判定処理!I958</f>
        <v>0</v>
      </c>
      <c r="K956" s="3">
        <f>判定処理!L958</f>
        <v>0.99930555555555556</v>
      </c>
    </row>
    <row r="957" spans="1:11" x14ac:dyDescent="0.7">
      <c r="A957" s="1" t="str">
        <f ca="1">判定処理!Q959</f>
        <v>◎</v>
      </c>
      <c r="B957" s="1" t="str">
        <f>判定処理!A959</f>
        <v>No.0956</v>
      </c>
      <c r="C957" s="1">
        <f>判定処理!C959</f>
        <v>1</v>
      </c>
      <c r="D957" s="1" t="str">
        <f>判定処理!B959</f>
        <v>日本海側の岩場</v>
      </c>
      <c r="E957" s="1">
        <f>判定処理!D959</f>
        <v>0</v>
      </c>
      <c r="F957" s="1">
        <f ca="1">判定処理!R959</f>
        <v>94</v>
      </c>
      <c r="G957" s="11" t="str">
        <f ca="1">判定処理!V959</f>
        <v>いつでも</v>
      </c>
      <c r="H957" s="1">
        <f>判定処理!E959</f>
        <v>101</v>
      </c>
      <c r="I957" s="1">
        <f>判定処理!H959</f>
        <v>1231</v>
      </c>
      <c r="J957" s="3">
        <f>判定処理!I959</f>
        <v>0</v>
      </c>
      <c r="K957" s="3">
        <f>判定処理!L959</f>
        <v>0.99930555555555556</v>
      </c>
    </row>
    <row r="958" spans="1:11" x14ac:dyDescent="0.7">
      <c r="A958" s="1" t="str">
        <f ca="1">判定処理!Q960</f>
        <v>◎</v>
      </c>
      <c r="B958" s="1" t="str">
        <f>判定処理!A960</f>
        <v>No.0957</v>
      </c>
      <c r="C958" s="1">
        <f>判定処理!C960</f>
        <v>1</v>
      </c>
      <c r="D958" s="1" t="str">
        <f>判定処理!B960</f>
        <v>太平洋側の南の島</v>
      </c>
      <c r="E958" s="1">
        <f>判定処理!D960</f>
        <v>0</v>
      </c>
      <c r="F958" s="1">
        <f ca="1">判定処理!R960</f>
        <v>94</v>
      </c>
      <c r="G958" s="11" t="str">
        <f ca="1">判定処理!V960</f>
        <v>いつでも</v>
      </c>
      <c r="H958" s="1">
        <f>判定処理!E960</f>
        <v>101</v>
      </c>
      <c r="I958" s="1">
        <f>判定処理!H960</f>
        <v>1231</v>
      </c>
      <c r="J958" s="3">
        <f>判定処理!I960</f>
        <v>0</v>
      </c>
      <c r="K958" s="3">
        <f>判定処理!L960</f>
        <v>0.99930555555555556</v>
      </c>
    </row>
    <row r="959" spans="1:11" x14ac:dyDescent="0.7">
      <c r="A959" s="1" t="str">
        <f ca="1">判定処理!Q961</f>
        <v>◎</v>
      </c>
      <c r="B959" s="1" t="str">
        <f>判定処理!A961</f>
        <v>No.0958</v>
      </c>
      <c r="C959" s="1">
        <f>判定処理!C961</f>
        <v>1</v>
      </c>
      <c r="D959" s="1" t="str">
        <f>判定処理!B961</f>
        <v>日本海側の船上</v>
      </c>
      <c r="E959" s="1">
        <f>判定処理!D961</f>
        <v>0</v>
      </c>
      <c r="F959" s="1">
        <f ca="1">判定処理!R961</f>
        <v>94</v>
      </c>
      <c r="G959" s="11" t="str">
        <f ca="1">判定処理!V961</f>
        <v>いつでも</v>
      </c>
      <c r="H959" s="1">
        <f>判定処理!E961</f>
        <v>101</v>
      </c>
      <c r="I959" s="1">
        <f>判定処理!H961</f>
        <v>1231</v>
      </c>
      <c r="J959" s="3">
        <f>判定処理!I961</f>
        <v>0</v>
      </c>
      <c r="K959" s="3">
        <f>判定処理!L961</f>
        <v>0.99930555555555556</v>
      </c>
    </row>
    <row r="960" spans="1:11" x14ac:dyDescent="0.7">
      <c r="A960" s="1" t="str">
        <f ca="1">判定処理!Q962</f>
        <v>◎</v>
      </c>
      <c r="B960" s="1" t="str">
        <f>判定処理!A962</f>
        <v>No.0959</v>
      </c>
      <c r="C960" s="1">
        <f>判定処理!C962</f>
        <v>1</v>
      </c>
      <c r="D960" s="1" t="str">
        <f>判定処理!B962</f>
        <v>太平洋側の南の島</v>
      </c>
      <c r="E960" s="1">
        <f>判定処理!D962</f>
        <v>0</v>
      </c>
      <c r="F960" s="1">
        <f ca="1">判定処理!R962</f>
        <v>94</v>
      </c>
      <c r="G960" s="11" t="str">
        <f ca="1">判定処理!V962</f>
        <v>いつでも</v>
      </c>
      <c r="H960" s="1">
        <f>判定処理!E962</f>
        <v>101</v>
      </c>
      <c r="I960" s="1">
        <f>判定処理!H962</f>
        <v>1231</v>
      </c>
      <c r="J960" s="3">
        <f>判定処理!I962</f>
        <v>0</v>
      </c>
      <c r="K960" s="3">
        <f>判定処理!L962</f>
        <v>0.99930555555555556</v>
      </c>
    </row>
    <row r="961" spans="1:11" x14ac:dyDescent="0.7">
      <c r="A961" s="1" t="str">
        <f ca="1">判定処理!Q963</f>
        <v>◎</v>
      </c>
      <c r="B961" s="1" t="str">
        <f>判定処理!A963</f>
        <v>No.0960</v>
      </c>
      <c r="C961" s="1">
        <f>判定処理!C963</f>
        <v>3</v>
      </c>
      <c r="D961" s="1" t="str">
        <f>判定処理!B963</f>
        <v>太平洋側の南の島</v>
      </c>
      <c r="E961" s="1">
        <f>判定処理!D963</f>
        <v>0</v>
      </c>
      <c r="F961" s="1">
        <f ca="1">判定処理!R963</f>
        <v>94</v>
      </c>
      <c r="G961" s="11" t="str">
        <f ca="1">判定処理!V963</f>
        <v>いつでも</v>
      </c>
      <c r="H961" s="1">
        <f>判定処理!E963</f>
        <v>101</v>
      </c>
      <c r="I961" s="1">
        <f>判定処理!H963</f>
        <v>1231</v>
      </c>
      <c r="J961" s="3">
        <f>判定処理!I963</f>
        <v>0</v>
      </c>
      <c r="K961" s="3">
        <f>判定処理!L963</f>
        <v>0.99930555555555556</v>
      </c>
    </row>
    <row r="962" spans="1:11" x14ac:dyDescent="0.7">
      <c r="A962" s="1" t="str">
        <f ca="1">判定処理!Q964</f>
        <v>◎</v>
      </c>
      <c r="B962" s="1" t="str">
        <f>判定処理!A964</f>
        <v>No.0961</v>
      </c>
      <c r="C962" s="1">
        <f>判定処理!C964</f>
        <v>3</v>
      </c>
      <c r="D962" s="1" t="str">
        <f>判定処理!B964</f>
        <v>太平洋側の船上</v>
      </c>
      <c r="E962" s="1">
        <f>判定処理!D964</f>
        <v>0</v>
      </c>
      <c r="F962" s="1">
        <f ca="1">判定処理!R964</f>
        <v>94</v>
      </c>
      <c r="G962" s="11" t="str">
        <f ca="1">判定処理!V964</f>
        <v>いつでも</v>
      </c>
      <c r="H962" s="1">
        <f>判定処理!E964</f>
        <v>101</v>
      </c>
      <c r="I962" s="1">
        <f>判定処理!H964</f>
        <v>1231</v>
      </c>
      <c r="J962" s="3">
        <f>判定処理!I964</f>
        <v>0</v>
      </c>
      <c r="K962" s="3">
        <f>判定処理!L964</f>
        <v>0.99930555555555556</v>
      </c>
    </row>
    <row r="963" spans="1:11" x14ac:dyDescent="0.7">
      <c r="A963" s="1" t="str">
        <f ca="1">判定処理!Q965</f>
        <v>◎</v>
      </c>
      <c r="B963" s="1" t="str">
        <f>判定処理!A965</f>
        <v>No.0962</v>
      </c>
      <c r="C963" s="1">
        <f>判定処理!C965</f>
        <v>1</v>
      </c>
      <c r="D963" s="1" t="str">
        <f>判定処理!B965</f>
        <v>太平洋側の船上</v>
      </c>
      <c r="E963" s="1">
        <f>判定処理!D965</f>
        <v>0</v>
      </c>
      <c r="F963" s="1">
        <f ca="1">判定処理!R965</f>
        <v>94</v>
      </c>
      <c r="G963" s="11" t="str">
        <f ca="1">判定処理!V965</f>
        <v>いつでも</v>
      </c>
      <c r="H963" s="1">
        <f>判定処理!E965</f>
        <v>101</v>
      </c>
      <c r="I963" s="1">
        <f>判定処理!H965</f>
        <v>1231</v>
      </c>
      <c r="J963" s="3">
        <f>判定処理!I965</f>
        <v>0</v>
      </c>
      <c r="K963" s="3">
        <f>判定処理!L965</f>
        <v>0.99930555555555556</v>
      </c>
    </row>
    <row r="964" spans="1:11" x14ac:dyDescent="0.7">
      <c r="A964" s="1" t="str">
        <f ca="1">判定処理!Q966</f>
        <v>◎</v>
      </c>
      <c r="B964" s="1" t="str">
        <f>判定処理!A966</f>
        <v>No.0963</v>
      </c>
      <c r="C964" s="1">
        <f>判定処理!C966</f>
        <v>1</v>
      </c>
      <c r="D964" s="1" t="str">
        <f>判定処理!B966</f>
        <v>太平洋側の南の島</v>
      </c>
      <c r="E964" s="1">
        <f>判定処理!D966</f>
        <v>0</v>
      </c>
      <c r="F964" s="1">
        <f ca="1">判定処理!R966</f>
        <v>94</v>
      </c>
      <c r="G964" s="11" t="str">
        <f ca="1">判定処理!V966</f>
        <v>いつでも</v>
      </c>
      <c r="H964" s="1">
        <f>判定処理!E966</f>
        <v>101</v>
      </c>
      <c r="I964" s="1">
        <f>判定処理!H966</f>
        <v>1231</v>
      </c>
      <c r="J964" s="3">
        <f>判定処理!I966</f>
        <v>0</v>
      </c>
      <c r="K964" s="3">
        <f>判定処理!L966</f>
        <v>0.99930555555555556</v>
      </c>
    </row>
    <row r="965" spans="1:11" x14ac:dyDescent="0.7">
      <c r="A965" s="1" t="str">
        <f ca="1">判定処理!Q967</f>
        <v>◎</v>
      </c>
      <c r="B965" s="1" t="str">
        <f>判定処理!A967</f>
        <v>No.0964</v>
      </c>
      <c r="C965" s="1">
        <f>判定処理!C967</f>
        <v>1</v>
      </c>
      <c r="D965" s="1" t="str">
        <f>判定処理!B967</f>
        <v>日本海側の船上</v>
      </c>
      <c r="E965" s="1">
        <f>判定処理!D967</f>
        <v>0</v>
      </c>
      <c r="F965" s="1">
        <f ca="1">判定処理!R967</f>
        <v>94</v>
      </c>
      <c r="G965" s="11" t="str">
        <f ca="1">判定処理!V967</f>
        <v>いつでも</v>
      </c>
      <c r="H965" s="1">
        <f>判定処理!E967</f>
        <v>101</v>
      </c>
      <c r="I965" s="1">
        <f>判定処理!H967</f>
        <v>1231</v>
      </c>
      <c r="J965" s="3">
        <f>判定処理!I967</f>
        <v>0</v>
      </c>
      <c r="K965" s="3">
        <f>判定処理!L967</f>
        <v>0.99930555555555556</v>
      </c>
    </row>
    <row r="966" spans="1:11" x14ac:dyDescent="0.7">
      <c r="A966" s="1" t="str">
        <f ca="1">判定処理!Q968</f>
        <v>◎</v>
      </c>
      <c r="B966" s="1" t="str">
        <f>判定処理!A968</f>
        <v>No.0965</v>
      </c>
      <c r="C966" s="1">
        <f>判定処理!C968</f>
        <v>1</v>
      </c>
      <c r="D966" s="1" t="str">
        <f>判定処理!B968</f>
        <v>日本海側の岩場</v>
      </c>
      <c r="E966" s="1">
        <f>判定処理!D968</f>
        <v>0</v>
      </c>
      <c r="F966" s="1">
        <f ca="1">判定処理!R968</f>
        <v>94</v>
      </c>
      <c r="G966" s="11" t="str">
        <f ca="1">判定処理!V968</f>
        <v>いつでも</v>
      </c>
      <c r="H966" s="1">
        <f>判定処理!E968</f>
        <v>101</v>
      </c>
      <c r="I966" s="1">
        <f>判定処理!H968</f>
        <v>1231</v>
      </c>
      <c r="J966" s="3">
        <f>判定処理!I968</f>
        <v>0</v>
      </c>
      <c r="K966" s="3">
        <f>判定処理!L968</f>
        <v>0.99930555555555556</v>
      </c>
    </row>
    <row r="967" spans="1:11" x14ac:dyDescent="0.7">
      <c r="A967" s="1" t="str">
        <f ca="1">判定処理!Q969</f>
        <v>◎</v>
      </c>
      <c r="B967" s="1" t="str">
        <f>判定処理!A969</f>
        <v>No.0966</v>
      </c>
      <c r="C967" s="1">
        <f>判定処理!C969</f>
        <v>1</v>
      </c>
      <c r="D967" s="1" t="str">
        <f>判定処理!B969</f>
        <v>森の渓流</v>
      </c>
      <c r="E967" s="1">
        <f>判定処理!D969</f>
        <v>0</v>
      </c>
      <c r="F967" s="1">
        <f ca="1">判定処理!R969</f>
        <v>94</v>
      </c>
      <c r="G967" s="11" t="str">
        <f ca="1">判定処理!V969</f>
        <v>いつでも</v>
      </c>
      <c r="H967" s="1">
        <f>判定処理!E969</f>
        <v>101</v>
      </c>
      <c r="I967" s="1">
        <f>判定処理!H969</f>
        <v>1231</v>
      </c>
      <c r="J967" s="3">
        <f>判定処理!I969</f>
        <v>0</v>
      </c>
      <c r="K967" s="3">
        <f>判定処理!L969</f>
        <v>0.99930555555555556</v>
      </c>
    </row>
    <row r="968" spans="1:11" x14ac:dyDescent="0.7">
      <c r="A968" s="1" t="str">
        <f ca="1">判定処理!Q970</f>
        <v>◎</v>
      </c>
      <c r="B968" s="1" t="str">
        <f>判定処理!A970</f>
        <v>No.0967</v>
      </c>
      <c r="C968" s="1">
        <f>判定処理!C970</f>
        <v>4</v>
      </c>
      <c r="D968" s="1" t="str">
        <f>判定処理!B970</f>
        <v>太平洋側の船上</v>
      </c>
      <c r="E968" s="1">
        <f>判定処理!D970</f>
        <v>0</v>
      </c>
      <c r="F968" s="1">
        <f ca="1">判定処理!R970</f>
        <v>94</v>
      </c>
      <c r="G968" s="11" t="str">
        <f ca="1">判定処理!V970</f>
        <v>いつでも</v>
      </c>
      <c r="H968" s="1">
        <f>判定処理!E970</f>
        <v>101</v>
      </c>
      <c r="I968" s="1">
        <f>判定処理!H970</f>
        <v>1231</v>
      </c>
      <c r="J968" s="3">
        <f>判定処理!I970</f>
        <v>0</v>
      </c>
      <c r="K968" s="3">
        <f>判定処理!L970</f>
        <v>0.99930555555555556</v>
      </c>
    </row>
    <row r="969" spans="1:11" x14ac:dyDescent="0.7">
      <c r="A969" s="1" t="str">
        <f ca="1">判定処理!Q971</f>
        <v>◎</v>
      </c>
      <c r="B969" s="1" t="str">
        <f>判定処理!A971</f>
        <v>No.0968</v>
      </c>
      <c r="C969" s="1">
        <f>判定処理!C971</f>
        <v>5</v>
      </c>
      <c r="D969" s="1" t="str">
        <f>判定処理!B971</f>
        <v>日本海側の岩場</v>
      </c>
      <c r="E969" s="1">
        <f>判定処理!D971</f>
        <v>0</v>
      </c>
      <c r="F969" s="1">
        <f ca="1">判定処理!R971</f>
        <v>94</v>
      </c>
      <c r="G969" s="11" t="str">
        <f ca="1">判定処理!V971</f>
        <v>いつでも</v>
      </c>
      <c r="H969" s="1">
        <f>判定処理!E971</f>
        <v>101</v>
      </c>
      <c r="I969" s="1">
        <f>判定処理!H971</f>
        <v>1231</v>
      </c>
      <c r="J969" s="3">
        <f>判定処理!I971</f>
        <v>0</v>
      </c>
      <c r="K969" s="3">
        <f>判定処理!L971</f>
        <v>0.99930555555555556</v>
      </c>
    </row>
    <row r="970" spans="1:11" x14ac:dyDescent="0.7">
      <c r="A970" s="1" t="str">
        <f ca="1">判定処理!Q972</f>
        <v>◎</v>
      </c>
      <c r="B970" s="1" t="str">
        <f>判定処理!A972</f>
        <v>No.0969</v>
      </c>
      <c r="C970" s="1">
        <f>判定処理!C972</f>
        <v>1</v>
      </c>
      <c r="D970" s="1" t="str">
        <f>判定処理!B972</f>
        <v>森の渓流</v>
      </c>
      <c r="E970" s="1">
        <f>判定処理!D972</f>
        <v>0</v>
      </c>
      <c r="F970" s="1">
        <f ca="1">判定処理!R972</f>
        <v>94</v>
      </c>
      <c r="G970" s="11" t="str">
        <f ca="1">判定処理!V972</f>
        <v>いつでも</v>
      </c>
      <c r="H970" s="1">
        <f>判定処理!E972</f>
        <v>101</v>
      </c>
      <c r="I970" s="1">
        <f>判定処理!H972</f>
        <v>1231</v>
      </c>
      <c r="J970" s="3">
        <f>判定処理!I972</f>
        <v>0</v>
      </c>
      <c r="K970" s="3">
        <f>判定処理!L972</f>
        <v>0.99930555555555556</v>
      </c>
    </row>
    <row r="971" spans="1:11" x14ac:dyDescent="0.7">
      <c r="A971" s="1" t="str">
        <f ca="1">判定処理!Q973</f>
        <v>◎</v>
      </c>
      <c r="B971" s="1" t="str">
        <f>判定処理!A973</f>
        <v>No.0970</v>
      </c>
      <c r="C971" s="1">
        <f>判定処理!C973</f>
        <v>2</v>
      </c>
      <c r="D971" s="1" t="str">
        <f>判定処理!B973</f>
        <v>日本海側の船上</v>
      </c>
      <c r="E971" s="1">
        <f>判定処理!D973</f>
        <v>0</v>
      </c>
      <c r="F971" s="1">
        <f ca="1">判定処理!R973</f>
        <v>94</v>
      </c>
      <c r="G971" s="11" t="str">
        <f ca="1">判定処理!V973</f>
        <v>いつでも</v>
      </c>
      <c r="H971" s="1">
        <f>判定処理!E973</f>
        <v>101</v>
      </c>
      <c r="I971" s="1">
        <f>判定処理!H973</f>
        <v>1231</v>
      </c>
      <c r="J971" s="3">
        <f>判定処理!I973</f>
        <v>0</v>
      </c>
      <c r="K971" s="3">
        <f>判定処理!L973</f>
        <v>0.99930555555555556</v>
      </c>
    </row>
    <row r="972" spans="1:11" x14ac:dyDescent="0.7">
      <c r="A972" s="1" t="str">
        <f ca="1">判定処理!Q974</f>
        <v>◎</v>
      </c>
      <c r="B972" s="1" t="str">
        <f>判定処理!A974</f>
        <v>No.0971</v>
      </c>
      <c r="C972" s="1">
        <f>判定処理!C974</f>
        <v>2</v>
      </c>
      <c r="D972" s="1" t="str">
        <f>判定処理!B974</f>
        <v>森の渓流</v>
      </c>
      <c r="E972" s="1">
        <f>判定処理!D974</f>
        <v>0</v>
      </c>
      <c r="F972" s="1">
        <f ca="1">判定処理!R974</f>
        <v>94</v>
      </c>
      <c r="G972" s="11" t="str">
        <f ca="1">判定処理!V974</f>
        <v>いつでも</v>
      </c>
      <c r="H972" s="1">
        <f>判定処理!E974</f>
        <v>101</v>
      </c>
      <c r="I972" s="1">
        <f>判定処理!H974</f>
        <v>1231</v>
      </c>
      <c r="J972" s="3">
        <f>判定処理!I974</f>
        <v>0</v>
      </c>
      <c r="K972" s="3">
        <f>判定処理!L974</f>
        <v>0.99930555555555556</v>
      </c>
    </row>
    <row r="973" spans="1:11" x14ac:dyDescent="0.7">
      <c r="A973" s="1" t="str">
        <f ca="1">判定処理!Q975</f>
        <v>◎</v>
      </c>
      <c r="B973" s="1" t="str">
        <f>判定処理!A975</f>
        <v>No.0972</v>
      </c>
      <c r="C973" s="1">
        <f>判定処理!C975</f>
        <v>2</v>
      </c>
      <c r="D973" s="1" t="str">
        <f>判定処理!B975</f>
        <v>太平洋側の南の島</v>
      </c>
      <c r="E973" s="1">
        <f>判定処理!D975</f>
        <v>0</v>
      </c>
      <c r="F973" s="1">
        <f ca="1">判定処理!R975</f>
        <v>94</v>
      </c>
      <c r="G973" s="11" t="str">
        <f ca="1">判定処理!V975</f>
        <v>いつでも</v>
      </c>
      <c r="H973" s="1">
        <f>判定処理!E975</f>
        <v>101</v>
      </c>
      <c r="I973" s="1">
        <f>判定処理!H975</f>
        <v>1231</v>
      </c>
      <c r="J973" s="3">
        <f>判定処理!I975</f>
        <v>0</v>
      </c>
      <c r="K973" s="3">
        <f>判定処理!L975</f>
        <v>0.99930555555555556</v>
      </c>
    </row>
    <row r="974" spans="1:11" x14ac:dyDescent="0.7">
      <c r="A974" s="1" t="str">
        <f ca="1">判定処理!Q976</f>
        <v>◎</v>
      </c>
      <c r="B974" s="1" t="str">
        <f>判定処理!A976</f>
        <v>No.0973</v>
      </c>
      <c r="C974" s="1">
        <f>判定処理!C976</f>
        <v>4</v>
      </c>
      <c r="D974" s="1" t="str">
        <f>判定処理!B976</f>
        <v>森の渓流</v>
      </c>
      <c r="E974" s="1">
        <f>判定処理!D976</f>
        <v>0</v>
      </c>
      <c r="F974" s="1">
        <f ca="1">判定処理!R976</f>
        <v>94</v>
      </c>
      <c r="G974" s="11" t="str">
        <f ca="1">判定処理!V976</f>
        <v>いつでも</v>
      </c>
      <c r="H974" s="1">
        <f>判定処理!E976</f>
        <v>101</v>
      </c>
      <c r="I974" s="1">
        <f>判定処理!H976</f>
        <v>1231</v>
      </c>
      <c r="J974" s="3">
        <f>判定処理!I976</f>
        <v>0</v>
      </c>
      <c r="K974" s="3">
        <f>判定処理!L976</f>
        <v>0.99930555555555556</v>
      </c>
    </row>
    <row r="975" spans="1:11" x14ac:dyDescent="0.7">
      <c r="A975" s="1" t="str">
        <f ca="1">判定処理!Q977</f>
        <v>◎</v>
      </c>
      <c r="B975" s="1" t="str">
        <f>判定処理!A977</f>
        <v>No.0974</v>
      </c>
      <c r="C975" s="1">
        <f>判定処理!C977</f>
        <v>2</v>
      </c>
      <c r="D975" s="1" t="str">
        <f>判定処理!B977</f>
        <v>日本海側の岩場</v>
      </c>
      <c r="E975" s="1">
        <f>判定処理!D977</f>
        <v>0</v>
      </c>
      <c r="F975" s="1">
        <f ca="1">判定処理!R977</f>
        <v>94</v>
      </c>
      <c r="G975" s="11" t="str">
        <f ca="1">判定処理!V977</f>
        <v>いつでも</v>
      </c>
      <c r="H975" s="1">
        <f>判定処理!E977</f>
        <v>101</v>
      </c>
      <c r="I975" s="1">
        <f>判定処理!H977</f>
        <v>1231</v>
      </c>
      <c r="J975" s="3">
        <f>判定処理!I977</f>
        <v>0</v>
      </c>
      <c r="K975" s="3">
        <f>判定処理!L977</f>
        <v>0.99930555555555556</v>
      </c>
    </row>
    <row r="976" spans="1:11" x14ac:dyDescent="0.7">
      <c r="A976" s="1" t="str">
        <f ca="1">判定処理!Q978</f>
        <v>◎</v>
      </c>
      <c r="B976" s="1" t="str">
        <f>判定処理!A978</f>
        <v>No.0975</v>
      </c>
      <c r="C976" s="1">
        <f>判定処理!C978</f>
        <v>2</v>
      </c>
      <c r="D976" s="1" t="str">
        <f>判定処理!B978</f>
        <v>森の渓流</v>
      </c>
      <c r="E976" s="1">
        <f>判定処理!D978</f>
        <v>0</v>
      </c>
      <c r="F976" s="1">
        <f ca="1">判定処理!R978</f>
        <v>94</v>
      </c>
      <c r="G976" s="11" t="str">
        <f ca="1">判定処理!V978</f>
        <v>いつでも</v>
      </c>
      <c r="H976" s="1">
        <f>判定処理!E978</f>
        <v>101</v>
      </c>
      <c r="I976" s="1">
        <f>判定処理!H978</f>
        <v>1231</v>
      </c>
      <c r="J976" s="3">
        <f>判定処理!I978</f>
        <v>0</v>
      </c>
      <c r="K976" s="3">
        <f>判定処理!L978</f>
        <v>0.99930555555555556</v>
      </c>
    </row>
    <row r="977" spans="1:11" x14ac:dyDescent="0.7">
      <c r="A977" s="1" t="str">
        <f ca="1">判定処理!Q979</f>
        <v>◎</v>
      </c>
      <c r="B977" s="1" t="str">
        <f>判定処理!A979</f>
        <v>No.0976</v>
      </c>
      <c r="C977" s="1">
        <f>判定処理!C979</f>
        <v>3</v>
      </c>
      <c r="D977" s="1" t="str">
        <f>判定処理!B979</f>
        <v>太平洋側の船上</v>
      </c>
      <c r="E977" s="1">
        <f>判定処理!D979</f>
        <v>0</v>
      </c>
      <c r="F977" s="1">
        <f ca="1">判定処理!R979</f>
        <v>94</v>
      </c>
      <c r="G977" s="11" t="str">
        <f ca="1">判定処理!V979</f>
        <v>いつでも</v>
      </c>
      <c r="H977" s="1">
        <f>判定処理!E979</f>
        <v>101</v>
      </c>
      <c r="I977" s="1">
        <f>判定処理!H979</f>
        <v>1231</v>
      </c>
      <c r="J977" s="3">
        <f>判定処理!I979</f>
        <v>0</v>
      </c>
      <c r="K977" s="3">
        <f>判定処理!L979</f>
        <v>0.99930555555555556</v>
      </c>
    </row>
    <row r="978" spans="1:11" x14ac:dyDescent="0.7">
      <c r="A978" s="1" t="str">
        <f ca="1">判定処理!Q980</f>
        <v>◎</v>
      </c>
      <c r="B978" s="1" t="str">
        <f>判定処理!A980</f>
        <v>No.0977</v>
      </c>
      <c r="C978" s="1">
        <f>判定処理!C980</f>
        <v>2</v>
      </c>
      <c r="D978" s="1" t="str">
        <f>判定処理!B980</f>
        <v>森の渓流</v>
      </c>
      <c r="E978" s="1">
        <f>判定処理!D980</f>
        <v>0</v>
      </c>
      <c r="F978" s="1">
        <f ca="1">判定処理!R980</f>
        <v>94</v>
      </c>
      <c r="G978" s="11" t="str">
        <f ca="1">判定処理!V980</f>
        <v>いつでも</v>
      </c>
      <c r="H978" s="1">
        <f>判定処理!E980</f>
        <v>101</v>
      </c>
      <c r="I978" s="1">
        <f>判定処理!H980</f>
        <v>1231</v>
      </c>
      <c r="J978" s="3">
        <f>判定処理!I980</f>
        <v>0</v>
      </c>
      <c r="K978" s="3">
        <f>判定処理!L980</f>
        <v>0.99930555555555556</v>
      </c>
    </row>
    <row r="979" spans="1:11" x14ac:dyDescent="0.7">
      <c r="A979" s="1" t="str">
        <f ca="1">判定処理!Q981</f>
        <v>◎</v>
      </c>
      <c r="B979" s="1" t="str">
        <f>判定処理!A981</f>
        <v>No.0978</v>
      </c>
      <c r="C979" s="1">
        <f>判定処理!C981</f>
        <v>3</v>
      </c>
      <c r="D979" s="1" t="str">
        <f>判定処理!B981</f>
        <v>日本海側の岩場</v>
      </c>
      <c r="E979" s="1">
        <f>判定処理!D981</f>
        <v>0</v>
      </c>
      <c r="F979" s="1">
        <f ca="1">判定処理!R981</f>
        <v>94</v>
      </c>
      <c r="G979" s="11" t="str">
        <f ca="1">判定処理!V981</f>
        <v>いつでも</v>
      </c>
      <c r="H979" s="1">
        <f>判定処理!E981</f>
        <v>101</v>
      </c>
      <c r="I979" s="1">
        <f>判定処理!H981</f>
        <v>1231</v>
      </c>
      <c r="J979" s="3">
        <f>判定処理!I981</f>
        <v>0</v>
      </c>
      <c r="K979" s="3">
        <f>判定処理!L981</f>
        <v>0.99930555555555556</v>
      </c>
    </row>
    <row r="980" spans="1:11" x14ac:dyDescent="0.7">
      <c r="A980" s="1" t="str">
        <f ca="1">判定処理!Q982</f>
        <v>◎</v>
      </c>
      <c r="B980" s="1" t="str">
        <f>判定処理!A982</f>
        <v>No.0979</v>
      </c>
      <c r="C980" s="1">
        <f>判定処理!C982</f>
        <v>4</v>
      </c>
      <c r="D980" s="1" t="str">
        <f>判定処理!B982</f>
        <v>森の渓流</v>
      </c>
      <c r="E980" s="1">
        <f>判定処理!D982</f>
        <v>0</v>
      </c>
      <c r="F980" s="1">
        <f ca="1">判定処理!R982</f>
        <v>94</v>
      </c>
      <c r="G980" s="11" t="str">
        <f ca="1">判定処理!V982</f>
        <v>いつでも</v>
      </c>
      <c r="H980" s="1">
        <f>判定処理!E982</f>
        <v>101</v>
      </c>
      <c r="I980" s="1">
        <f>判定処理!H982</f>
        <v>1231</v>
      </c>
      <c r="J980" s="3">
        <f>判定処理!I982</f>
        <v>0</v>
      </c>
      <c r="K980" s="3">
        <f>判定処理!L982</f>
        <v>0.99930555555555556</v>
      </c>
    </row>
    <row r="981" spans="1:11" x14ac:dyDescent="0.7">
      <c r="A981" s="1" t="str">
        <f ca="1">判定処理!Q983</f>
        <v>◎</v>
      </c>
      <c r="B981" s="1" t="str">
        <f>判定処理!A983</f>
        <v>No.0980</v>
      </c>
      <c r="C981" s="1">
        <f>判定処理!C983</f>
        <v>3</v>
      </c>
      <c r="D981" s="1" t="str">
        <f>判定処理!B983</f>
        <v>太平洋側の船上</v>
      </c>
      <c r="E981" s="1">
        <f>判定処理!D983</f>
        <v>0</v>
      </c>
      <c r="F981" s="1">
        <f ca="1">判定処理!R983</f>
        <v>94</v>
      </c>
      <c r="G981" s="11" t="str">
        <f ca="1">判定処理!V983</f>
        <v>いつでも</v>
      </c>
      <c r="H981" s="1">
        <f>判定処理!E983</f>
        <v>101</v>
      </c>
      <c r="I981" s="1">
        <f>判定処理!H983</f>
        <v>1231</v>
      </c>
      <c r="J981" s="3">
        <f>判定処理!I983</f>
        <v>0</v>
      </c>
      <c r="K981" s="3">
        <f>判定処理!L983</f>
        <v>0.99930555555555556</v>
      </c>
    </row>
    <row r="982" spans="1:11" x14ac:dyDescent="0.7">
      <c r="A982" s="1" t="str">
        <f ca="1">判定処理!Q984</f>
        <v>◎</v>
      </c>
      <c r="B982" s="1" t="str">
        <f>判定処理!A984</f>
        <v>No.0981</v>
      </c>
      <c r="C982" s="1">
        <f>判定処理!C984</f>
        <v>3</v>
      </c>
      <c r="D982" s="1" t="str">
        <f>判定処理!B984</f>
        <v>森の渓流</v>
      </c>
      <c r="E982" s="1">
        <f>判定処理!D984</f>
        <v>0</v>
      </c>
      <c r="F982" s="1">
        <f ca="1">判定処理!R984</f>
        <v>94</v>
      </c>
      <c r="G982" s="11" t="str">
        <f ca="1">判定処理!V984</f>
        <v>いつでも</v>
      </c>
      <c r="H982" s="1">
        <f>判定処理!E984</f>
        <v>101</v>
      </c>
      <c r="I982" s="1">
        <f>判定処理!H984</f>
        <v>1231</v>
      </c>
      <c r="J982" s="3">
        <f>判定処理!I984</f>
        <v>0</v>
      </c>
      <c r="K982" s="3">
        <f>判定処理!L984</f>
        <v>0.99930555555555556</v>
      </c>
    </row>
    <row r="983" spans="1:11" x14ac:dyDescent="0.7">
      <c r="A983" s="1" t="str">
        <f ca="1">判定処理!Q985</f>
        <v>◎</v>
      </c>
      <c r="B983" s="1" t="str">
        <f>判定処理!A985</f>
        <v>No.0982</v>
      </c>
      <c r="C983" s="1">
        <f>判定処理!C985</f>
        <v>3</v>
      </c>
      <c r="D983" s="1" t="str">
        <f>判定処理!B985</f>
        <v>森の渓流</v>
      </c>
      <c r="E983" s="1">
        <f>判定処理!D985</f>
        <v>0</v>
      </c>
      <c r="F983" s="1">
        <f ca="1">判定処理!R985</f>
        <v>94</v>
      </c>
      <c r="G983" s="11" t="str">
        <f ca="1">判定処理!V985</f>
        <v>いつでも</v>
      </c>
      <c r="H983" s="1">
        <f>判定処理!E985</f>
        <v>101</v>
      </c>
      <c r="I983" s="1">
        <f>判定処理!H985</f>
        <v>1231</v>
      </c>
      <c r="J983" s="3">
        <f>判定処理!I985</f>
        <v>0</v>
      </c>
      <c r="K983" s="3">
        <f>判定処理!L985</f>
        <v>0.99930555555555556</v>
      </c>
    </row>
    <row r="984" spans="1:11" x14ac:dyDescent="0.7">
      <c r="A984" s="1" t="str">
        <f ca="1">判定処理!Q986</f>
        <v>◎</v>
      </c>
      <c r="B984" s="1" t="str">
        <f>判定処理!A986</f>
        <v>No.0983</v>
      </c>
      <c r="C984" s="1">
        <f>判定処理!C986</f>
        <v>3</v>
      </c>
      <c r="D984" s="1" t="str">
        <f>判定処理!B986</f>
        <v>日本海側の船上</v>
      </c>
      <c r="E984" s="1">
        <f>判定処理!D986</f>
        <v>0</v>
      </c>
      <c r="F984" s="1">
        <f ca="1">判定処理!R986</f>
        <v>94</v>
      </c>
      <c r="G984" s="11" t="str">
        <f ca="1">判定処理!V986</f>
        <v>いつでも</v>
      </c>
      <c r="H984" s="1">
        <f>判定処理!E986</f>
        <v>101</v>
      </c>
      <c r="I984" s="1">
        <f>判定処理!H986</f>
        <v>1231</v>
      </c>
      <c r="J984" s="3">
        <f>判定処理!I986</f>
        <v>0</v>
      </c>
      <c r="K984" s="3">
        <f>判定処理!L986</f>
        <v>0.99930555555555556</v>
      </c>
    </row>
    <row r="985" spans="1:11" x14ac:dyDescent="0.7">
      <c r="A985" s="1" t="str">
        <f ca="1">判定処理!Q987</f>
        <v>◎</v>
      </c>
      <c r="B985" s="1" t="str">
        <f>判定処理!A987</f>
        <v>No.0984</v>
      </c>
      <c r="C985" s="1">
        <f>判定処理!C987</f>
        <v>3</v>
      </c>
      <c r="D985" s="1" t="str">
        <f>判定処理!B987</f>
        <v>森の渓流</v>
      </c>
      <c r="E985" s="1">
        <f>判定処理!D987</f>
        <v>0</v>
      </c>
      <c r="F985" s="1">
        <f ca="1">判定処理!R987</f>
        <v>94</v>
      </c>
      <c r="G985" s="11" t="str">
        <f ca="1">判定処理!V987</f>
        <v>いつでも</v>
      </c>
      <c r="H985" s="1">
        <f>判定処理!E987</f>
        <v>101</v>
      </c>
      <c r="I985" s="1">
        <f>判定処理!H987</f>
        <v>1231</v>
      </c>
      <c r="J985" s="3">
        <f>判定処理!I987</f>
        <v>0</v>
      </c>
      <c r="K985" s="3">
        <f>判定処理!L987</f>
        <v>0.99930555555555556</v>
      </c>
    </row>
    <row r="986" spans="1:11" x14ac:dyDescent="0.7">
      <c r="A986" s="1" t="str">
        <f ca="1">判定処理!Q988</f>
        <v>◎</v>
      </c>
      <c r="B986" s="1" t="str">
        <f>判定処理!A988</f>
        <v>No.0985</v>
      </c>
      <c r="C986" s="1">
        <f>判定処理!C988</f>
        <v>5</v>
      </c>
      <c r="D986" s="1" t="str">
        <f>判定処理!B988</f>
        <v>森の渓流</v>
      </c>
      <c r="E986" s="1">
        <f>判定処理!D988</f>
        <v>0</v>
      </c>
      <c r="F986" s="1">
        <f ca="1">判定処理!R988</f>
        <v>94</v>
      </c>
      <c r="G986" s="11" t="str">
        <f ca="1">判定処理!V988</f>
        <v>いつでも</v>
      </c>
      <c r="H986" s="1">
        <f>判定処理!E988</f>
        <v>101</v>
      </c>
      <c r="I986" s="1">
        <f>判定処理!H988</f>
        <v>1231</v>
      </c>
      <c r="J986" s="3">
        <f>判定処理!I988</f>
        <v>0</v>
      </c>
      <c r="K986" s="3">
        <f>判定処理!L988</f>
        <v>0.99930555555555556</v>
      </c>
    </row>
    <row r="987" spans="1:11" x14ac:dyDescent="0.7">
      <c r="A987" s="1" t="str">
        <f ca="1">判定処理!Q989</f>
        <v>◎</v>
      </c>
      <c r="B987" s="1" t="str">
        <f>判定処理!A989</f>
        <v>No.0986</v>
      </c>
      <c r="C987" s="1">
        <f>判定処理!C989</f>
        <v>3</v>
      </c>
      <c r="D987" s="1" t="str">
        <f>判定処理!B989</f>
        <v>太平洋側の南の島</v>
      </c>
      <c r="E987" s="1">
        <f>判定処理!D989</f>
        <v>0</v>
      </c>
      <c r="F987" s="1">
        <f ca="1">判定処理!R989</f>
        <v>94</v>
      </c>
      <c r="G987" s="11" t="str">
        <f ca="1">判定処理!V989</f>
        <v>いつでも</v>
      </c>
      <c r="H987" s="1">
        <f>判定処理!E989</f>
        <v>101</v>
      </c>
      <c r="I987" s="1">
        <f>判定処理!H989</f>
        <v>1231</v>
      </c>
      <c r="J987" s="3">
        <f>判定処理!I989</f>
        <v>0</v>
      </c>
      <c r="K987" s="3">
        <f>判定処理!L989</f>
        <v>0.99930555555555556</v>
      </c>
    </row>
    <row r="988" spans="1:11" x14ac:dyDescent="0.7">
      <c r="A988" s="1" t="str">
        <f ca="1">判定処理!Q990</f>
        <v>×</v>
      </c>
      <c r="B988" s="1" t="str">
        <f>判定処理!A990</f>
        <v>No.0987</v>
      </c>
      <c r="C988" s="1">
        <f>判定処理!C990</f>
        <v>2</v>
      </c>
      <c r="D988" s="1" t="str">
        <f>判定処理!B990</f>
        <v>日本海側の岩場</v>
      </c>
      <c r="E988" s="1">
        <f>判定処理!D990</f>
        <v>0</v>
      </c>
      <c r="F988" s="1" t="str">
        <f ca="1">判定処理!R990</f>
        <v>-</v>
      </c>
      <c r="G988" s="11" t="str">
        <f ca="1">判定処理!V990</f>
        <v>-</v>
      </c>
      <c r="H988" s="1">
        <f>判定処理!E990</f>
        <v>101</v>
      </c>
      <c r="I988" s="1">
        <f>判定処理!H990</f>
        <v>228</v>
      </c>
      <c r="J988" s="3">
        <f>判定処理!I990</f>
        <v>0</v>
      </c>
      <c r="K988" s="3">
        <f>判定処理!L990</f>
        <v>0.99930555555555556</v>
      </c>
    </row>
    <row r="989" spans="1:11" x14ac:dyDescent="0.7">
      <c r="A989" s="1" t="str">
        <f ca="1">判定処理!Q991</f>
        <v>×</v>
      </c>
      <c r="B989" s="1" t="str">
        <f>判定処理!A991</f>
        <v>No.0988</v>
      </c>
      <c r="C989" s="1">
        <f>判定処理!C991</f>
        <v>3</v>
      </c>
      <c r="D989" s="1" t="str">
        <f>判定処理!B991</f>
        <v>日本海側の船上</v>
      </c>
      <c r="E989" s="1">
        <f>判定処理!D991</f>
        <v>0</v>
      </c>
      <c r="F989" s="1" t="str">
        <f ca="1">判定処理!R991</f>
        <v>-</v>
      </c>
      <c r="G989" s="11" t="str">
        <f ca="1">判定処理!V991</f>
        <v>-</v>
      </c>
      <c r="H989" s="1">
        <f>判定処理!E991</f>
        <v>301</v>
      </c>
      <c r="I989" s="1">
        <f>判定処理!H991</f>
        <v>420</v>
      </c>
      <c r="J989" s="3">
        <f>判定処理!I991</f>
        <v>0</v>
      </c>
      <c r="K989" s="3">
        <f>判定処理!L991</f>
        <v>0.99930555555555556</v>
      </c>
    </row>
    <row r="990" spans="1:11" x14ac:dyDescent="0.7">
      <c r="A990" s="1" t="str">
        <f ca="1">判定処理!Q992</f>
        <v>×</v>
      </c>
      <c r="B990" s="1" t="str">
        <f>判定処理!A992</f>
        <v>No.0989</v>
      </c>
      <c r="C990" s="1">
        <f>判定処理!C992</f>
        <v>5</v>
      </c>
      <c r="D990" s="1" t="str">
        <f>判定処理!B992</f>
        <v>日本海側の船上</v>
      </c>
      <c r="E990" s="1">
        <f>判定処理!D992</f>
        <v>0</v>
      </c>
      <c r="F990" s="1" t="str">
        <f ca="1">判定処理!R992</f>
        <v>-</v>
      </c>
      <c r="G990" s="11" t="str">
        <f ca="1">判定処理!V992</f>
        <v>-</v>
      </c>
      <c r="H990" s="1">
        <f>判定処理!E992</f>
        <v>421</v>
      </c>
      <c r="I990" s="1">
        <f>判定処理!H992</f>
        <v>530</v>
      </c>
      <c r="J990" s="3">
        <f>判定処理!I992</f>
        <v>0</v>
      </c>
      <c r="K990" s="3">
        <f>判定処理!L992</f>
        <v>0.99930555555555556</v>
      </c>
    </row>
    <row r="991" spans="1:11" x14ac:dyDescent="0.7">
      <c r="A991" s="1" t="str">
        <f ca="1">判定処理!Q993</f>
        <v>×</v>
      </c>
      <c r="B991" s="1" t="str">
        <f>判定処理!A993</f>
        <v>No.0990</v>
      </c>
      <c r="C991" s="1">
        <f>判定処理!C993</f>
        <v>2</v>
      </c>
      <c r="D991" s="1" t="str">
        <f>判定処理!B993</f>
        <v>日本海側の船上</v>
      </c>
      <c r="E991" s="1">
        <f>判定処理!D993</f>
        <v>0</v>
      </c>
      <c r="F991" s="1" t="str">
        <f ca="1">判定処理!R993</f>
        <v>-</v>
      </c>
      <c r="G991" s="11" t="str">
        <f ca="1">判定処理!V993</f>
        <v>-</v>
      </c>
      <c r="H991" s="1">
        <f>判定処理!E993</f>
        <v>601</v>
      </c>
      <c r="I991" s="1">
        <f>判定処理!H993</f>
        <v>720</v>
      </c>
      <c r="J991" s="3">
        <f>判定処理!I993</f>
        <v>0</v>
      </c>
      <c r="K991" s="3">
        <f>判定処理!L993</f>
        <v>0.99930555555555556</v>
      </c>
    </row>
    <row r="992" spans="1:11" x14ac:dyDescent="0.7">
      <c r="A992" s="1" t="str">
        <f ca="1">判定処理!Q994</f>
        <v>×</v>
      </c>
      <c r="B992" s="1" t="str">
        <f>判定処理!A994</f>
        <v>No.0991</v>
      </c>
      <c r="C992" s="1">
        <f>判定処理!C994</f>
        <v>4</v>
      </c>
      <c r="D992" s="1" t="str">
        <f>判定処理!B994</f>
        <v>日本海側の船上</v>
      </c>
      <c r="E992" s="1">
        <f>判定処理!D994</f>
        <v>0</v>
      </c>
      <c r="F992" s="1" t="str">
        <f ca="1">判定処理!R994</f>
        <v>-</v>
      </c>
      <c r="G992" s="11" t="str">
        <f ca="1">判定処理!V994</f>
        <v>-</v>
      </c>
      <c r="H992" s="1">
        <f>判定処理!E994</f>
        <v>721</v>
      </c>
      <c r="I992" s="1">
        <f>判定処理!H994</f>
        <v>831</v>
      </c>
      <c r="J992" s="3">
        <f>判定処理!I994</f>
        <v>0</v>
      </c>
      <c r="K992" s="3">
        <f>判定処理!L994</f>
        <v>0.99930555555555556</v>
      </c>
    </row>
    <row r="993" spans="1:11" x14ac:dyDescent="0.7">
      <c r="A993" s="1" t="str">
        <f ca="1">判定処理!Q995</f>
        <v>◎</v>
      </c>
      <c r="B993" s="1" t="str">
        <f>判定処理!A995</f>
        <v>No.0992</v>
      </c>
      <c r="C993" s="1">
        <f>判定処理!C995</f>
        <v>5</v>
      </c>
      <c r="D993" s="1" t="str">
        <f>判定処理!B995</f>
        <v>日本海側の船上</v>
      </c>
      <c r="E993" s="1">
        <f>判定処理!D995</f>
        <v>0</v>
      </c>
      <c r="F993" s="1">
        <f ca="1">判定処理!R995</f>
        <v>33</v>
      </c>
      <c r="G993" s="11" t="str">
        <f ca="1">判定処理!V995</f>
        <v>いつでも</v>
      </c>
      <c r="H993" s="1">
        <f>判定処理!E995</f>
        <v>901</v>
      </c>
      <c r="I993" s="1">
        <f>判定処理!H995</f>
        <v>1031</v>
      </c>
      <c r="J993" s="3">
        <f>判定処理!I995</f>
        <v>0</v>
      </c>
      <c r="K993" s="3">
        <f>判定処理!L995</f>
        <v>0.99930555555555556</v>
      </c>
    </row>
    <row r="994" spans="1:11" x14ac:dyDescent="0.7">
      <c r="A994" s="1" t="str">
        <f ca="1">判定処理!Q996</f>
        <v>×</v>
      </c>
      <c r="B994" s="1" t="str">
        <f>判定処理!A996</f>
        <v>No.0993</v>
      </c>
      <c r="C994" s="1">
        <f>判定処理!C996</f>
        <v>1</v>
      </c>
      <c r="D994" s="1" t="str">
        <f>判定処理!B996</f>
        <v>日本海側の船上</v>
      </c>
      <c r="E994" s="1">
        <f>判定処理!D996</f>
        <v>0</v>
      </c>
      <c r="F994" s="1" t="str">
        <f ca="1">判定処理!R996</f>
        <v>-</v>
      </c>
      <c r="G994" s="11" t="str">
        <f ca="1">判定処理!V996</f>
        <v>-</v>
      </c>
      <c r="H994" s="1">
        <f>判定処理!E996</f>
        <v>1101</v>
      </c>
      <c r="I994" s="1">
        <f>判定処理!H996</f>
        <v>1231</v>
      </c>
      <c r="J994" s="3">
        <f>判定処理!I996</f>
        <v>0</v>
      </c>
      <c r="K994" s="3">
        <f>判定処理!L996</f>
        <v>0.99930555555555556</v>
      </c>
    </row>
    <row r="995" spans="1:11" x14ac:dyDescent="0.7">
      <c r="A995" s="1" t="str">
        <f ca="1">判定処理!Q997</f>
        <v>×</v>
      </c>
      <c r="B995" s="1" t="str">
        <f>判定処理!A997</f>
        <v>No.0994</v>
      </c>
      <c r="C995" s="1">
        <f>判定処理!C997</f>
        <v>1</v>
      </c>
      <c r="D995" s="1" t="str">
        <f>判定処理!B997</f>
        <v>太平洋側の船上</v>
      </c>
      <c r="E995" s="1">
        <f>判定処理!D997</f>
        <v>0</v>
      </c>
      <c r="F995" s="1" t="str">
        <f ca="1">判定処理!R997</f>
        <v>-</v>
      </c>
      <c r="G995" s="11" t="str">
        <f ca="1">判定処理!V997</f>
        <v>-</v>
      </c>
      <c r="H995" s="1">
        <f>判定処理!E997</f>
        <v>101</v>
      </c>
      <c r="I995" s="1">
        <f>判定処理!H997</f>
        <v>228</v>
      </c>
      <c r="J995" s="3">
        <f>判定処理!I997</f>
        <v>0</v>
      </c>
      <c r="K995" s="3">
        <f>判定処理!L997</f>
        <v>0.99930555555555556</v>
      </c>
    </row>
    <row r="996" spans="1:11" x14ac:dyDescent="0.7">
      <c r="A996" s="1" t="str">
        <f ca="1">判定処理!Q998</f>
        <v>×</v>
      </c>
      <c r="B996" s="1" t="str">
        <f>判定処理!A998</f>
        <v>No.0995</v>
      </c>
      <c r="C996" s="1">
        <f>判定処理!C998</f>
        <v>1</v>
      </c>
      <c r="D996" s="1" t="str">
        <f>判定処理!B998</f>
        <v>太平洋側の船上</v>
      </c>
      <c r="E996" s="1">
        <f>判定処理!D998</f>
        <v>0</v>
      </c>
      <c r="F996" s="1" t="str">
        <f ca="1">判定処理!R998</f>
        <v>-</v>
      </c>
      <c r="G996" s="11" t="str">
        <f ca="1">判定処理!V998</f>
        <v>-</v>
      </c>
      <c r="H996" s="1">
        <f>判定処理!E998</f>
        <v>301</v>
      </c>
      <c r="I996" s="1">
        <f>判定処理!H998</f>
        <v>420</v>
      </c>
      <c r="J996" s="3">
        <f>判定処理!I998</f>
        <v>0</v>
      </c>
      <c r="K996" s="3">
        <f>判定処理!L998</f>
        <v>0.99930555555555556</v>
      </c>
    </row>
    <row r="997" spans="1:11" x14ac:dyDescent="0.7">
      <c r="A997" s="1" t="str">
        <f ca="1">判定処理!Q999</f>
        <v>×</v>
      </c>
      <c r="B997" s="1" t="str">
        <f>判定処理!A999</f>
        <v>No.0996</v>
      </c>
      <c r="C997" s="1">
        <f>判定処理!C999</f>
        <v>1</v>
      </c>
      <c r="D997" s="1" t="str">
        <f>判定処理!B999</f>
        <v>太平洋側の南の島</v>
      </c>
      <c r="E997" s="1">
        <f>判定処理!D999</f>
        <v>0</v>
      </c>
      <c r="F997" s="1" t="str">
        <f ca="1">判定処理!R999</f>
        <v>-</v>
      </c>
      <c r="G997" s="11" t="str">
        <f ca="1">判定処理!V999</f>
        <v>-</v>
      </c>
      <c r="H997" s="1">
        <f>判定処理!E999</f>
        <v>421</v>
      </c>
      <c r="I997" s="1">
        <f>判定処理!H999</f>
        <v>530</v>
      </c>
      <c r="J997" s="3">
        <f>判定処理!I999</f>
        <v>0</v>
      </c>
      <c r="K997" s="3">
        <f>判定処理!L999</f>
        <v>0.99930555555555556</v>
      </c>
    </row>
    <row r="998" spans="1:11" x14ac:dyDescent="0.7">
      <c r="A998" s="1" t="str">
        <f ca="1">判定処理!Q1000</f>
        <v>×</v>
      </c>
      <c r="B998" s="1" t="str">
        <f>判定処理!A1000</f>
        <v>No.0997</v>
      </c>
      <c r="C998" s="1">
        <f>判定処理!C1000</f>
        <v>3</v>
      </c>
      <c r="D998" s="1" t="str">
        <f>判定処理!B1000</f>
        <v>太平洋側の南の島</v>
      </c>
      <c r="E998" s="1">
        <f>判定処理!D1000</f>
        <v>0</v>
      </c>
      <c r="F998" s="1" t="str">
        <f ca="1">判定処理!R1000</f>
        <v>-</v>
      </c>
      <c r="G998" s="11" t="str">
        <f ca="1">判定処理!V1000</f>
        <v>-</v>
      </c>
      <c r="H998" s="1">
        <f>判定処理!E1000</f>
        <v>601</v>
      </c>
      <c r="I998" s="1">
        <f>判定処理!H1000</f>
        <v>720</v>
      </c>
      <c r="J998" s="3">
        <f>判定処理!I1000</f>
        <v>0</v>
      </c>
      <c r="K998" s="3">
        <f>判定処理!L1000</f>
        <v>0.99930555555555556</v>
      </c>
    </row>
    <row r="999" spans="1:11" x14ac:dyDescent="0.7">
      <c r="A999" s="1" t="str">
        <f ca="1">判定処理!Q1001</f>
        <v>×</v>
      </c>
      <c r="B999" s="1" t="str">
        <f>判定処理!A1001</f>
        <v>No.0998</v>
      </c>
      <c r="C999" s="1">
        <f>判定処理!C1001</f>
        <v>1</v>
      </c>
      <c r="D999" s="1" t="str">
        <f>判定処理!B1001</f>
        <v>日本海側の船上</v>
      </c>
      <c r="E999" s="1">
        <f>判定処理!D1001</f>
        <v>0</v>
      </c>
      <c r="F999" s="1" t="str">
        <f ca="1">判定処理!R1001</f>
        <v>-</v>
      </c>
      <c r="G999" s="11" t="str">
        <f ca="1">判定処理!V1001</f>
        <v>-</v>
      </c>
      <c r="H999" s="1">
        <f>判定処理!E1001</f>
        <v>721</v>
      </c>
      <c r="I999" s="1">
        <f>判定処理!H1001</f>
        <v>831</v>
      </c>
      <c r="J999" s="3">
        <f>判定処理!I1001</f>
        <v>0</v>
      </c>
      <c r="K999" s="3">
        <f>判定処理!L1001</f>
        <v>0.99930555555555556</v>
      </c>
    </row>
    <row r="1000" spans="1:11" x14ac:dyDescent="0.7">
      <c r="A1000" s="1" t="str">
        <f ca="1">判定処理!Q1002</f>
        <v>◎</v>
      </c>
      <c r="B1000" s="1" t="str">
        <f>判定処理!A1002</f>
        <v>No.0999</v>
      </c>
      <c r="C1000" s="1">
        <f>判定処理!C1002</f>
        <v>1</v>
      </c>
      <c r="D1000" s="1" t="str">
        <f>判定処理!B1002</f>
        <v>太平洋側の船上</v>
      </c>
      <c r="E1000" s="1">
        <f>判定処理!D1002</f>
        <v>0</v>
      </c>
      <c r="F1000" s="1">
        <f ca="1">判定処理!R1002</f>
        <v>33</v>
      </c>
      <c r="G1000" s="11" t="str">
        <f ca="1">判定処理!V1002</f>
        <v>いつでも</v>
      </c>
      <c r="H1000" s="1">
        <f>判定処理!E1002</f>
        <v>901</v>
      </c>
      <c r="I1000" s="1">
        <f>判定処理!H1002</f>
        <v>1031</v>
      </c>
      <c r="J1000" s="3">
        <f>判定処理!I1002</f>
        <v>0</v>
      </c>
      <c r="K1000" s="3">
        <f>判定処理!L1002</f>
        <v>0.99930555555555556</v>
      </c>
    </row>
    <row r="1001" spans="1:11" x14ac:dyDescent="0.7">
      <c r="A1001" s="1" t="str">
        <f ca="1">判定処理!Q1003</f>
        <v>×</v>
      </c>
      <c r="B1001" s="1" t="str">
        <f>判定処理!A1003</f>
        <v>No.1000</v>
      </c>
      <c r="C1001" s="1">
        <f>判定処理!C1003</f>
        <v>1</v>
      </c>
      <c r="D1001" s="1" t="str">
        <f>判定処理!B1003</f>
        <v>太平洋側の船上</v>
      </c>
      <c r="E1001" s="1">
        <f>判定処理!D1003</f>
        <v>0</v>
      </c>
      <c r="F1001" s="1" t="str">
        <f ca="1">判定処理!R1003</f>
        <v>-</v>
      </c>
      <c r="G1001" s="11" t="str">
        <f ca="1">判定処理!V1003</f>
        <v>-</v>
      </c>
      <c r="H1001" s="1">
        <f>判定処理!E1003</f>
        <v>1101</v>
      </c>
      <c r="I1001" s="1">
        <f>判定処理!H1003</f>
        <v>1231</v>
      </c>
      <c r="J1001" s="3">
        <f>判定処理!I1003</f>
        <v>0</v>
      </c>
      <c r="K1001" s="3">
        <f>判定処理!L1003</f>
        <v>0.99930555555555556</v>
      </c>
    </row>
  </sheetData>
  <autoFilter ref="A1:K1001" xr:uid="{5D09B50F-5D0B-444F-9BAD-5D63BA21557F}"/>
  <phoneticPr fontId="1"/>
  <conditionalFormatting sqref="D2:D1001">
    <cfRule type="containsText" dxfId="4" priority="1" operator="containsText" text="太平洋側の南の島">
      <formula>NOT(ISERROR(SEARCH("太平洋側の南の島",D2)))</formula>
    </cfRule>
    <cfRule type="containsText" dxfId="3" priority="2" operator="containsText" text="太平洋側の船上">
      <formula>NOT(ISERROR(SEARCH("太平洋側の船上",D2)))</formula>
    </cfRule>
    <cfRule type="containsText" dxfId="2" priority="3" operator="containsText" text="日本海側の岩場">
      <formula>NOT(ISERROR(SEARCH("日本海側の岩場",D2)))</formula>
    </cfRule>
    <cfRule type="containsText" dxfId="1" priority="4" operator="containsText" text="日本海側の船上">
      <formula>NOT(ISERROR(SEARCH("日本海側の船上",D2)))</formula>
    </cfRule>
    <cfRule type="containsText" dxfId="0" priority="5" operator="containsText" text="森の渓流">
      <formula>NOT(ISERROR(SEARCH("森の渓流",D2)))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判定処理</vt:lpstr>
      <vt:lpstr>見やすい表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2021-09-29T05:00:01Z</dcterms:created>
  <dcterms:modified xsi:type="dcterms:W3CDTF">2021-09-29T05:00:46Z</dcterms:modified>
</cp:coreProperties>
</file>